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lleRodriguez\Desktop\DY - Gaelle\Liste des prix\"/>
    </mc:Choice>
  </mc:AlternateContent>
  <xr:revisionPtr revIDLastSave="0" documentId="13_ncr:1_{25A1722E-96E2-407F-BA37-D6F2F6442DE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EURO 2023" sheetId="2" r:id="rId1"/>
  </sheets>
  <definedNames>
    <definedName name="_xlnm.Print_Area" localSheetId="0">'EURO 2023'!$A$1:$E$103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6" i="2" l="1"/>
  <c r="D112" i="2"/>
  <c r="D111" i="2"/>
  <c r="D110" i="2"/>
  <c r="D109" i="2"/>
  <c r="D107" i="2"/>
  <c r="D106" i="2"/>
  <c r="D114" i="2"/>
  <c r="D92" i="2"/>
  <c r="D91" i="2"/>
  <c r="D75" i="2"/>
  <c r="D74" i="2"/>
  <c r="D66" i="2"/>
  <c r="D59" i="2"/>
  <c r="D57" i="2"/>
  <c r="D56" i="2"/>
  <c r="D55" i="2"/>
  <c r="D46" i="2"/>
  <c r="D42" i="2"/>
  <c r="D41" i="2"/>
  <c r="D40" i="2"/>
  <c r="D17" i="2"/>
  <c r="D16" i="2"/>
  <c r="D87" i="2"/>
  <c r="D10" i="2"/>
  <c r="D6" i="2"/>
</calcChain>
</file>

<file path=xl/sharedStrings.xml><?xml version="1.0" encoding="utf-8"?>
<sst xmlns="http://schemas.openxmlformats.org/spreadsheetml/2006/main" count="305" uniqueCount="301">
  <si>
    <t>ZDIGSTPCN</t>
  </si>
  <si>
    <t>ZDIGAIS100</t>
  </si>
  <si>
    <t>ZDIGHSC100</t>
  </si>
  <si>
    <t>ZDIGUSBNMEA</t>
  </si>
  <si>
    <t>ZDIGAISNET</t>
  </si>
  <si>
    <t>ZDIGAIS100USB</t>
  </si>
  <si>
    <t>ZDIGAIT2000</t>
  </si>
  <si>
    <t>ZDIGPPL</t>
  </si>
  <si>
    <t>ZDIGAIS100P</t>
  </si>
  <si>
    <t>ZDIGSPL2000</t>
  </si>
  <si>
    <t>ZDIGAISLG</t>
  </si>
  <si>
    <t>AIS LIFE GUARD MOB/SART ALARM</t>
  </si>
  <si>
    <t>ZDIGPPLEXT</t>
  </si>
  <si>
    <t>ZDIGGV30</t>
  </si>
  <si>
    <t>ZDIGS1000</t>
  </si>
  <si>
    <t>ZDIGAITBUN1</t>
  </si>
  <si>
    <t>UPC CODE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</si>
  <si>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</si>
  <si>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</si>
  <si>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</si>
  <si>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</si>
  <si>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</si>
  <si>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</si>
  <si>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</si>
  <si>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</si>
  <si>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</si>
  <si>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</si>
  <si>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030955183688</t>
  </si>
  <si>
    <t>030955183671</t>
  </si>
  <si>
    <t>738435472566</t>
  </si>
  <si>
    <t>081159829995</t>
  </si>
  <si>
    <t>081159830182</t>
  </si>
  <si>
    <t>030955183749</t>
  </si>
  <si>
    <t>081159830243</t>
  </si>
  <si>
    <t>ZDIGATN1000</t>
  </si>
  <si>
    <t>ZDIGATN1000S</t>
  </si>
  <si>
    <t>ZDIGATN3000</t>
  </si>
  <si>
    <t>081159830267</t>
  </si>
  <si>
    <t>081159830274</t>
  </si>
  <si>
    <t>081159830281</t>
  </si>
  <si>
    <t>081159830298</t>
  </si>
  <si>
    <t>ZDIGATN3000S</t>
  </si>
  <si>
    <t>ZCELCX4A</t>
  </si>
  <si>
    <t>ZCELE179F</t>
  </si>
  <si>
    <t>X500.391</t>
  </si>
  <si>
    <t>ZDIGAIT1500</t>
  </si>
  <si>
    <t>081159830366</t>
  </si>
  <si>
    <t>081159830373</t>
  </si>
  <si>
    <t>081159830380</t>
  </si>
  <si>
    <t>081159830397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</si>
  <si>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</si>
  <si>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</si>
  <si>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</si>
  <si>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</si>
  <si>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</si>
  <si>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</si>
  <si>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</si>
  <si>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</si>
  <si>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</si>
  <si>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</si>
  <si>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</si>
  <si>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</si>
  <si>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</si>
  <si>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</si>
  <si>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</si>
  <si>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ZSCOKS30</t>
  </si>
  <si>
    <t>ZSCOPA3</t>
  </si>
  <si>
    <t>ZDIGCELVG</t>
  </si>
  <si>
    <t>ZCELN280S</t>
  </si>
  <si>
    <t>ZSCOPA82</t>
  </si>
  <si>
    <t>ZSCOPA41</t>
  </si>
  <si>
    <t>ZSHA4720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</si>
  <si>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</si>
  <si>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</si>
  <si>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</si>
  <si>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</si>
  <si>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</si>
  <si>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</si>
  <si>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</si>
  <si>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081159830656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</si>
  <si>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</si>
  <si>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</si>
  <si>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</si>
  <si>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</si>
  <si>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</si>
  <si>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</si>
  <si>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</si>
  <si>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</si>
  <si>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</si>
  <si>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ZDIGQMA</t>
  </si>
  <si>
    <t>ZDIGSTNUSB</t>
  </si>
  <si>
    <t>081159830809</t>
  </si>
  <si>
    <t>ZDIGCLA2000</t>
  </si>
  <si>
    <t>DIGITAL DEEP SEA S1000 SMART AIS SART</t>
  </si>
  <si>
    <t>ZDIGCLB2500</t>
  </si>
  <si>
    <t>ZDIGAIT2500</t>
  </si>
  <si>
    <t>ZDIGWLN10SM</t>
  </si>
  <si>
    <t>ZDIGWLN30SM</t>
  </si>
  <si>
    <t>ZDIGNLINK</t>
  </si>
  <si>
    <t>ZDIGIKVT</t>
  </si>
  <si>
    <t>ZDIGIKVTUSB</t>
  </si>
  <si>
    <t>ZSIMAISMOB</t>
  </si>
  <si>
    <t>SIMY MOB100 AIS MOB BEACON</t>
  </si>
  <si>
    <t>760264210016</t>
  </si>
  <si>
    <t>ZDIGGPS160</t>
  </si>
  <si>
    <t>703791696031</t>
  </si>
  <si>
    <t>703791696048</t>
  </si>
  <si>
    <t>ZDIGMOBSW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</si>
  <si>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</si>
  <si>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</si>
  <si>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</si>
  <si>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</si>
  <si>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</si>
  <si>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</si>
  <si>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</si>
  <si>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</si>
  <si>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</si>
  <si>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</si>
  <si>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</si>
  <si>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</si>
  <si>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</si>
  <si>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</si>
  <si>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</si>
  <si>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</si>
  <si>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</si>
  <si>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</si>
  <si>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</si>
  <si>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</si>
  <si>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</si>
  <si>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</si>
  <si>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</si>
  <si>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</si>
  <si>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</si>
  <si>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</si>
  <si>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</si>
  <si>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</si>
  <si>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ZSHA4187D</t>
  </si>
  <si>
    <t>ZSHA4710</t>
  </si>
  <si>
    <t>ZDIGLANLINK</t>
  </si>
  <si>
    <t>ZDIGLANLN2K</t>
  </si>
  <si>
    <t>703791696239</t>
  </si>
  <si>
    <t>703791696246</t>
  </si>
  <si>
    <t>703791696253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</si>
  <si>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</si>
  <si>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</si>
  <si>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</si>
  <si>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</si>
  <si>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</si>
  <si>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</si>
  <si>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</si>
  <si>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</si>
  <si>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</si>
  <si>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</si>
  <si>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</si>
  <si>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</si>
  <si>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</si>
  <si>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</si>
  <si>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</si>
  <si>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</si>
  <si>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</si>
  <si>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</si>
  <si>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ZDIGGPS160F</t>
  </si>
  <si>
    <t>703791696390</t>
  </si>
  <si>
    <t>ZDIG5GX</t>
  </si>
  <si>
    <t>ZDIGPLINK2</t>
  </si>
  <si>
    <t>ZDIGELINK</t>
  </si>
  <si>
    <t>703791696406</t>
  </si>
  <si>
    <t>ZDIG4GXWL</t>
  </si>
  <si>
    <t>ZDIGISSPK1</t>
  </si>
  <si>
    <t>ZDIGISSPK2</t>
  </si>
  <si>
    <t>ZDIGAIT5000</t>
  </si>
  <si>
    <t>703791696413</t>
  </si>
  <si>
    <t>703791696420</t>
  </si>
  <si>
    <t>703791696437</t>
  </si>
  <si>
    <t>703791696444</t>
  </si>
  <si>
    <t>703791696468</t>
  </si>
  <si>
    <t>703791696475</t>
  </si>
  <si>
    <t>ZDIG5GX20M</t>
  </si>
  <si>
    <t>ZDIG5GX10M</t>
  </si>
  <si>
    <t>703791696499</t>
  </si>
  <si>
    <t>ZDIGAIB1000</t>
  </si>
  <si>
    <t>ZDIGAIBPC</t>
  </si>
  <si>
    <t>703791696451</t>
  </si>
  <si>
    <t>AIS100 AIS-EMPFÄNGER (NMEA 0183)</t>
  </si>
  <si>
    <t>AIS100 AIS-EMPFÄNGER (USB)</t>
  </si>
  <si>
    <t>AIS100 AIS-EMPFÄNGER (USB) MIT TRAGBARER QMAX ANTENNE</t>
  </si>
  <si>
    <t>AIS100 PRO AIS-EMPFÄNGER (NMEA 0183 &amp; USB)</t>
  </si>
  <si>
    <t>AISnode NMEA 2000 AIS-EMPFÄNGER</t>
  </si>
  <si>
    <t>AISNET INTERNET-BASISSTATION</t>
  </si>
  <si>
    <t>AISNET INTERNET-BASISSTATION MIT INTEGRIERTEM AIS/UKW-ANTENNENSPLITTER</t>
  </si>
  <si>
    <t>iAISTX KLASSE B AIS-TRANSPONDER MIT WLAN-SCHNITTSTELLE</t>
  </si>
  <si>
    <t>iAISTXPL+ KLASSE B AIS-TRANSPONDER MIT WLAN-SCHNITTSTELLE &amp; NMEA 2000</t>
  </si>
  <si>
    <t>AIT1500 KLASSE B TRANSPONDER MIT INTEGRIERTER GPS-ANTENNE (NMEA 0183)</t>
  </si>
  <si>
    <t>AIT1500 KLASSE B TRANSPONDER MIT INTEGRIERTER GPS-ANTENNE (NMEA 2000)</t>
  </si>
  <si>
    <t>AIT2000 KLASSE B TRANSPONDER (INKL. SEPERATER GPS-ANTENNE)</t>
  </si>
  <si>
    <t>AIT2500 KLASSE B+ 5W SODTMA TRANSPONDER (INKL. SEPERATER GPS-ANTENNE)</t>
  </si>
  <si>
    <t>AIT5000 KLASSE B+ 5W SODTMA TRANSPONDER MIT SPLITTER &amp; WLAN</t>
  </si>
  <si>
    <t>AIT2000 + GV30 COMBO SPARPAKET (UKW/GPS-KOMBIANTENNE)</t>
  </si>
  <si>
    <t>NOMAD TRAGBARER KLASSE B AIS-TRANSPONDER MIT USB &amp; WLAN (INT. GPS)</t>
  </si>
  <si>
    <t>SPL1500 UKW ANTENNENSPLITTER FÜR UKW/AIS-BETRIEB (1 ANTENNEN-EINGANG)</t>
  </si>
  <si>
    <t>SPL2000 UKW ANTENNENSPLITTER FÜR UKW/AIS-BETRIEB (1 ANTENNEN-EINGANG MIT FM)</t>
  </si>
  <si>
    <t>GV30 COMBO AIS/GPS-ANTENNE</t>
  </si>
  <si>
    <t>Produktnummer</t>
  </si>
  <si>
    <t>Beschreibung</t>
  </si>
  <si>
    <t>€ exkl. MwSt.</t>
  </si>
  <si>
    <t>AIS-Systeme</t>
  </si>
  <si>
    <t>Navigationssensoren &amp; iSeaSense Instrumenten-Systeme</t>
  </si>
  <si>
    <t>HSC100 FLUXGATE-KOMPASSSENSOR MIT NMEA-AUSGANG</t>
  </si>
  <si>
    <t>HSC100T FLUXGATE-KOMPASSSENSOR MIT NMEA-AUSGANG (ROT-Version)</t>
  </si>
  <si>
    <t>WND100 MASTTOP-GEBER MIT 20 MTR.-KABEL</t>
  </si>
  <si>
    <t>WINDSENSE DRAHTLOSE WINDMESSANLANGE MIT MASTTOP-GEBER</t>
  </si>
  <si>
    <t>TIEFEN-, GESCHWINDIGKEITS- UND TEMPERATUR-SENSOR (NMEA 2000) TH PLASTIC MIT BT INTERFACE</t>
  </si>
  <si>
    <t>GPS160 TRINAV GPS/GLONASS/GALILEO SENSOR (NMEA 0183)</t>
  </si>
  <si>
    <t>GPS160 TRINAV GPS/GLONASS/GALILEO SENSOR MIT USB-AUSGANG</t>
  </si>
  <si>
    <t xml:space="preserve">GPS160 NMEA 2000 VERSION MIT iKONVERT </t>
  </si>
  <si>
    <t>GPS160 SEATALK 1 VERSION MIT SEATALK-NMEA-KONVERTER</t>
  </si>
  <si>
    <t xml:space="preserve">GPS160 DRAHTLOSE VERSION MIT WLN10SM </t>
  </si>
  <si>
    <t>GPS160/NAVALERT WASSERDICHTER MOB SWITCH</t>
  </si>
  <si>
    <t>GPS160 TRINAV GPS MIT FURUNO DATENAUSGABE</t>
  </si>
  <si>
    <t>WLN10 SMART NMEA ZU WLAN-KONVERTER (4800/38400)</t>
  </si>
  <si>
    <t>WLN30 SMART MULTI INPUT NMEA ZU WLAN KONVERTER</t>
  </si>
  <si>
    <t>NAVLINK 2 NMEA 2000 ZU WLAN GATEWAY</t>
  </si>
  <si>
    <t>ENGINELINK NMEA 2000 ZU WLAN GATEWAY</t>
  </si>
  <si>
    <t>Tablet-Navigation &amp; NMEA zu WiFi Adapter</t>
  </si>
  <si>
    <t>AQUA COMPACT PRO PC (INTEL i3/8GB/240GB) 10. GENERATION WINDOWS 10</t>
  </si>
  <si>
    <t>AQUA COMPACT PRO + PC (INTEL i7/8GB/480GB) 10. GENERATION WINDOWS 10</t>
  </si>
  <si>
    <t>AQUANAV PRO PC MIT NMEA 2000 INTERFACE (INTEL i3/4GB/240GB) WINDOWS 10</t>
  </si>
  <si>
    <t>S124 24" LCD MONITOR (MIT 12V DC KIT - 24V OPTION)</t>
  </si>
  <si>
    <t>S117 17" LCD MONITOR  (MIT 12V DC KIT - 24V OPTION)</t>
  </si>
  <si>
    <t>Bordcomputer (Alle Systeme werden mit Windows 10 Home Premium geliefert)</t>
  </si>
  <si>
    <t>SMARTERTRACK 2021 PC NAVIGATOR SOFTWARE</t>
  </si>
  <si>
    <t>SMARTERTRACK 2021 EXPRESS PACK NAV S/W MIT GPS160 TRINAV USB SENSOR</t>
  </si>
  <si>
    <t>TIMEZERO-OPTIONEN</t>
  </si>
  <si>
    <t>SmarterTrack PC-Software</t>
  </si>
  <si>
    <t>iKONVERT NMEA 2000-0183 GATEWAY/KONVERTER</t>
  </si>
  <si>
    <t>iKONVERT NMEA 2000-0183 GATEWAY/KONVERTER MIT USB</t>
  </si>
  <si>
    <t>iKOMMUNICATE NMEA 0183/2000 ZU SIGNAL K GATEWAY</t>
  </si>
  <si>
    <t>NMEA/USB-ADAPTER</t>
  </si>
  <si>
    <t>SEATALK 1 ZU NMEA GATEWAY</t>
  </si>
  <si>
    <t>SEATALK 1 ZU USB GATEWAY</t>
  </si>
  <si>
    <t>LANLINK NMEA 0183 ZU ETHERNET GATEWAY</t>
  </si>
  <si>
    <t>LANLINK NMEA 2000 ZU ETHERNET GATEWAY</t>
  </si>
  <si>
    <t>NAVDOCTOR NMEA 2000 DIAGNOSE-TOOL</t>
  </si>
  <si>
    <t>NAVALERT NMEA 2000 ÜBERWACHUNGS- &amp; ALARM SYSTEM</t>
  </si>
  <si>
    <t>NMEA 2000 NETZWERK STARTERKIT</t>
  </si>
  <si>
    <t>NMEA 2000 1M DROP/TRUNK-KABEL</t>
  </si>
  <si>
    <t>NMEA 2000 3M DROP/TRUNK-KABEL</t>
  </si>
  <si>
    <t>NMEA 2000 6M DROP/TRUNK-KABEL</t>
  </si>
  <si>
    <t>NMEA 2000 T-VERBINDER (EINSEITIGER ERWEITERTUNGSBLOCK)</t>
  </si>
  <si>
    <t>JB1 VERBINDUNGS-BOX NMEA 0183</t>
  </si>
  <si>
    <t>NMEA 2000 T-VERBINDER (4 PORT)</t>
  </si>
  <si>
    <t>WLAN &amp; Internetzugang</t>
  </si>
  <si>
    <t>4G CONNECT 2G/3G/4G INTERNET-MODEM (INTERNE ANTENNEN)</t>
  </si>
  <si>
    <t>4G CONNECT PRO 2G/3G/4G (MIT EXTERNEN DUAL ANTENNEN &amp; 7M KABEL)</t>
  </si>
  <si>
    <t>4G CONNECT PRO LMR400 10M KABELSET(X2)</t>
  </si>
  <si>
    <t>4G CONNECT PRO LMR400 20M KABELSET (X2)</t>
  </si>
  <si>
    <t>4G XTREAM SYSTEM (MIT EXTERNEN DUAL ANTENNEN &amp; 7M KABEL)</t>
  </si>
  <si>
    <t>ZDIG4G10MX</t>
  </si>
  <si>
    <t>4G XTREAM 10M OPTIONALES KABELSET</t>
  </si>
  <si>
    <t>ZDIG4G20MX</t>
  </si>
  <si>
    <t>4G XTREAM 20M OPTIONALES KABELSET</t>
  </si>
  <si>
    <t>Bordentertainment &amp; TV-Antennen</t>
  </si>
  <si>
    <t>DTV100 HD TV MARINE-ANTENNENSYSTEM MIT 10M KABEL</t>
  </si>
  <si>
    <t>DTV200 HD TV MARINE-ANTENNENSYSTEM MIT DUAL VERSTÄRKER &amp; 20M KABEL</t>
  </si>
  <si>
    <t>DTV100 OPTIONALER DOPPELVERSTÄRKER</t>
  </si>
  <si>
    <t>DIGITAL DEEP SEA CLB2000 KLASSE B TRANSPONDER MIT GPS-ANTENNE</t>
  </si>
  <si>
    <t>DIGITAL DEEP SEA CLB2500 SOTDMA 5W KLASSE B TRANSPONDER MIT GPS-ANTENNE</t>
  </si>
  <si>
    <t>DIGITAL DEEP SEA CLA2000 KLASSE A AIS-TRANSPONDER</t>
  </si>
  <si>
    <t>DIGITAL DEEP SEA AIS DEPLOY TRAGBARES KLASSE A AIS/NAVIGATIONSSYSTEM</t>
  </si>
  <si>
    <t>DIGITAL DEEP SEA PILOT PLUG UND USB KABEL FÜR KLASSE A AIS-TRANSPONDER</t>
  </si>
  <si>
    <t>DIGITAL DEEP SEA 10M PILOT PLUG VERLÄNGERUNGSKABEL</t>
  </si>
  <si>
    <t>ATN1000 KLASSE 1 ATON</t>
  </si>
  <si>
    <t>Bitte Anrufen</t>
  </si>
  <si>
    <t>ATN1000S KLASSE 1 ATON MIT SENSOR-SCHNITTSTELLE</t>
  </si>
  <si>
    <t xml:space="preserve">ATN3000 KLASSE 3 ATON </t>
  </si>
  <si>
    <t>ATN3000S KLASSE 3 ATON MIT SENSOR-SCHNITTSTELLE</t>
  </si>
  <si>
    <t>AIS Antennen &amp; Accessories (Nur für Käufer von Lösungspaketen)</t>
  </si>
  <si>
    <t>1M AIS-ANTENNE MIT 5M KABEL (PASSENDER FME/BNC-VERBINDER)</t>
  </si>
  <si>
    <t>PA3 4-WEGE-NYLON-RATSCHENFUSS FÜR AIS-ANTENNE MIT 1"-SOCKEL</t>
  </si>
  <si>
    <t>SCHWERLAST-RATSCHENHALTERUNG AUS EDELSTAHL (4-WEGE) FÜR 1"-SOCKEL</t>
  </si>
  <si>
    <t>PA82 ANTENNEN-MASTHALTER FÜR DTV100/KS30</t>
  </si>
  <si>
    <t>4710 ANTENNENHALTERUNG FÜR 1" BASIS-ANTENNEN AUS EDELSTAHL</t>
  </si>
  <si>
    <t>PA41 ABNEHMBARE SCHIENENANTENNE FÜR 1"-SOCKEL FÜR WL70/KS30</t>
  </si>
  <si>
    <t>ARM SCHIENENHALTERUNG AUS EDELSTAHL FÜR 1"-SOCKEL ANTENNEN</t>
  </si>
  <si>
    <t>CX4A 1.4M 4DB AISUKW-ANTENNE</t>
  </si>
  <si>
    <t>E179F DECKSOCKEL FÜR CX4A/CEL VG</t>
  </si>
  <si>
    <t>N280S 1.25" TO 1" GEWINDEADAPTER FÜR CX4/WL510/CELVG</t>
  </si>
  <si>
    <t>MA800 GPS-ANTENNE (passend für AIT250/1000/2000/3000)</t>
  </si>
  <si>
    <t>NOMAD QMAX AIS/UKW-ANTENNE</t>
  </si>
  <si>
    <t>5G XTREAM SYSTEM (MIT 4 EXTERNEN ANTENNEN &amp; 7M KABEL)</t>
  </si>
  <si>
    <t>5G XTREAM LMR400 10M KABELSET (X2 - HINWEIS NUR FÜR 4G-ANTENNEN)</t>
  </si>
  <si>
    <t>5G XTREAM LMR400 20M KABELSET (X2 - HINWEIS NUR FÜR 4G-ANTENNEN)</t>
  </si>
  <si>
    <t>iSEASENSE DRAHLOSE TIEFEN-, GESCHWINDIGKEITS- &amp; TEMPERATURSENSOR PAKET</t>
  </si>
  <si>
    <t>iSEASENSE DRAHLOSE TIEFEN-, GESCHWINDIGKEITS-, TEMPERATURSENSOR &amp; WINDSYSTEM PAKET</t>
  </si>
  <si>
    <t>DIGITAL DEEP SEA PILOTLINK2 KLASSE A KABELLOSE SCHNITTSTELLE</t>
  </si>
  <si>
    <t>AIDENTIFIER 1000 DC KABELSET</t>
  </si>
  <si>
    <t>AIDENTIFIER 1000 AIS BEACON MIT LADEGERÄT</t>
  </si>
  <si>
    <t>KOMMERZIELLE CEL VG COMBO VHF-GPS ANTENNE 1.2M MIT DIPLEXER</t>
  </si>
  <si>
    <t>NMEA-Interface-Lösungen</t>
  </si>
  <si>
    <t>NMEA 2000-Kabel, -Überwachung &amp; -Diagnostik</t>
  </si>
  <si>
    <t>4G/5G XTREAM WLAN-HOTSPOT-ZUGANGSKIT MIT 10M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</si>
</sst>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89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/>
    <xf numFmtId="2" fontId="6" fillId="2" borderId="0" xfId="0" applyNumberFormat="1" applyFont="1" applyFill="1" applyAlignment="1">
      <alignment horizontal="right" vertical="top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A4174910-0AAB-456C-B228-136D76106B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271463</xdr:rowOff>
    </xdr:from>
    <xdr:to>
      <xdr:col>4</xdr:col>
      <xdr:colOff>590550</xdr:colOff>
      <xdr:row>0</xdr:row>
      <xdr:rowOff>1365250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36725" y="271463"/>
          <a:ext cx="4568825" cy="1093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 baseline="0"/>
            <a:t>Bei Digital Yacht 2023 dreht sich alles um Navigations-, Kommunikations- und Unterhaltungssysteme der nächsten Generation für Ihr Boot. Alle unsere Produkte zielen darauf ab, bestehende und neue Bootsnetzwerke zu integrieren - für eine leistungsstarke Dimension Ihrer Bordelektronik.</a:t>
          </a:r>
        </a:p>
        <a:p>
          <a:pPr algn="l"/>
          <a:endParaRPr lang="en-GB" sz="800" baseline="0"/>
        </a:p>
        <a:p>
          <a:pPr algn="l"/>
          <a:r>
            <a:rPr lang="en-GB" sz="800" baseline="0"/>
            <a:t>Schauen Sie sich unsere Produktpalette an, die AIS, Navigations- und Instrumentensensoren, Internetzugang an Bord, Marine-PCs und Software, Daten-Gateways und Systeme für iPad- und Tablet-Navigation umfasst. </a:t>
          </a:r>
        </a:p>
      </xdr:txBody>
    </xdr:sp>
    <xdr:clientData/>
  </xdr:twoCellAnchor>
  <xdr:twoCellAnchor>
    <xdr:from>
      <xdr:col>2</xdr:col>
      <xdr:colOff>496887</xdr:colOff>
      <xdr:row>0</xdr:row>
      <xdr:rowOff>1252526</xdr:rowOff>
    </xdr:from>
    <xdr:to>
      <xdr:col>4</xdr:col>
      <xdr:colOff>195262</xdr:colOff>
      <xdr:row>1</xdr:row>
      <xdr:rowOff>1584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1AE6D3AC-5952-466C-D253-7A7381EF17C8}"/>
            </a:ext>
          </a:extLst>
        </xdr:cNvPr>
        <xdr:cNvGrpSpPr/>
      </xdr:nvGrpSpPr>
      <xdr:grpSpPr>
        <a:xfrm>
          <a:off x="1712680" y="1252526"/>
          <a:ext cx="4205326" cy="646314"/>
          <a:chOff x="1836737" y="1233476"/>
          <a:chExt cx="4200525" cy="647708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1379" y="1262051"/>
            <a:ext cx="690571" cy="619133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87972" y="1262051"/>
            <a:ext cx="649290" cy="61595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7425" y="1264415"/>
            <a:ext cx="466289" cy="546432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22753" y="1271501"/>
            <a:ext cx="546097" cy="577646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5863" y="1238239"/>
            <a:ext cx="598355" cy="59835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22601" y="1252527"/>
            <a:ext cx="614977" cy="614977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36737" y="1233476"/>
            <a:ext cx="606668" cy="60666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1047751</xdr:colOff>
      <xdr:row>88</xdr:row>
      <xdr:rowOff>1587</xdr:rowOff>
    </xdr:from>
    <xdr:to>
      <xdr:col>4</xdr:col>
      <xdr:colOff>723901</xdr:colOff>
      <xdr:row>88</xdr:row>
      <xdr:rowOff>742950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68401" y="16486187"/>
          <a:ext cx="5270500" cy="741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/>
            <a:t>Die Digital Deep Sea Produkte sind speziell für die Berufsschifffahrt entwickelt. Robust gebaut bieten sie das gleiche Innovative Design und ein hervorragendes Preis-Leistungsverhältnis wie unsere Produkte für den Bootssport. Produkte wie unser CLA1000 Klasse A AIS und unser AIS-SART entsprechen den Bestimmungen der IMO. Auch unsere Aqua Marine-PCs haben in der Berufsschifffahrt ihren Platz an Bord, sodass sie auch auf hoher See die Vorteile computergesteuerter Systeme genießen dürfen.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657226</xdr:colOff>
      <xdr:row>0</xdr:row>
      <xdr:rowOff>271463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4038" y="0"/>
          <a:ext cx="4548188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JANUAR 2023 PREISLISTE - EURO € - Preis ohne Mwst</a:t>
          </a:r>
        </a:p>
      </xdr:txBody>
    </xdr:sp>
    <xdr:clientData/>
  </xdr:twoCellAnchor>
  <xdr:twoCellAnchor>
    <xdr:from>
      <xdr:col>0</xdr:col>
      <xdr:colOff>47625</xdr:colOff>
      <xdr:row>0</xdr:row>
      <xdr:rowOff>1019175</xdr:rowOff>
    </xdr:from>
    <xdr:to>
      <xdr:col>2</xdr:col>
      <xdr:colOff>542925</xdr:colOff>
      <xdr:row>0</xdr:row>
      <xdr:rowOff>1914525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1019175"/>
          <a:ext cx="1709738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Europe</a:t>
          </a:r>
        </a:p>
        <a:p>
          <a:pPr algn="l"/>
          <a:r>
            <a:rPr lang="en-GB" sz="800" b="0"/>
            <a:t>12 Boulevard des Belges, </a:t>
          </a:r>
        </a:p>
        <a:p>
          <a:pPr algn="l"/>
          <a:r>
            <a:rPr lang="en-GB" sz="800" b="0"/>
            <a:t>76000 Rouen, France</a:t>
          </a:r>
        </a:p>
        <a:p>
          <a:pPr algn="l"/>
          <a:r>
            <a:rPr lang="en-GB" sz="800" b="0"/>
            <a:t>TEL +49 (0) 69 222 224 615</a:t>
          </a:r>
        </a:p>
        <a:p>
          <a:pPr algn="l"/>
          <a:r>
            <a:rPr lang="en-GB" sz="800" b="0"/>
            <a:t>www.digitalyacht.de</a:t>
          </a:r>
        </a:p>
        <a:p>
          <a:pPr algn="l"/>
          <a:r>
            <a:rPr lang="en-GB" sz="800" b="0"/>
            <a:t>E-Mail info@digitalyacht.de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88</xdr:row>
      <xdr:rowOff>67328</xdr:rowOff>
    </xdr:from>
    <xdr:to>
      <xdr:col>1</xdr:col>
      <xdr:colOff>1055195</xdr:colOff>
      <xdr:row>88</xdr:row>
      <xdr:rowOff>638175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6209028"/>
          <a:ext cx="1074245" cy="570847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91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view="pageLayout" topLeftCell="A50" zoomScale="82" zoomScaleNormal="100" zoomScalePageLayoutView="82" workbookViewId="0">
      <selection activeCell="D76" sqref="D76"/>
    </sheetView>
  </sheetViews>
  <sheetFormatPr baseColWidth="10" defaultColWidth="9.08984375" defaultRowHeight="14.5" x14ac:dyDescent="0.35"/>
  <cols>
    <col min="1" max="1" width="1.7265625" customWidth="1"/>
    <col min="2" max="2" width="15.26953125" customWidth="1"/>
    <col min="3" max="3" width="50.81640625" customWidth="1"/>
    <col min="4" max="4" width="12.08984375" style="4" customWidth="1"/>
    <col min="5" max="5" width="10.26953125" style="7" customWidth="1"/>
    <col min="6" max="6" width="25.36328125" style="50" customWidth="1"/>
    <col min="7" max="7" width="9" style="26"/>
  </cols>
  <sheetData>
    <row r="1" spans="1:7" ht="149.5" customHeight="1" x14ac:dyDescent="0.35"/>
    <row r="2" spans="1:7" s="2" customFormat="1" x14ac:dyDescent="0.35">
      <c r="A2" s="3" t="s">
        <v>202</v>
      </c>
      <c r="B2" s="3"/>
      <c r="C2" s="3" t="s">
        <v>203</v>
      </c>
      <c r="D2" s="5" t="s">
        <v>16</v>
      </c>
      <c r="E2" s="8" t="s">
        <v>204</v>
      </c>
      <c r="F2" s="51"/>
      <c r="G2" s="27"/>
    </row>
    <row r="3" spans="1:7" ht="13.15" customHeight="1" x14ac:dyDescent="0.35">
      <c r="A3" s="1" t="s">
        <v>205</v>
      </c>
    </row>
    <row r="4" spans="1:7" s="12" customFormat="1" ht="13.15" customHeight="1" x14ac:dyDescent="0.35">
      <c r="B4" s="9" t="s">
        <v>1</v>
      </c>
      <c r="C4" s="9" t="s">
        <v>183</v>
      </c>
      <c r="D4" s="43" t="s">
        <v>18</v>
      </c>
      <c r="E4" s="13">
        <v>260</v>
      </c>
      <c r="F4" s="52"/>
      <c r="G4" s="79"/>
    </row>
    <row r="5" spans="1:7" s="12" customFormat="1" ht="13.15" customHeight="1" x14ac:dyDescent="0.35">
      <c r="B5" s="14" t="s">
        <v>5</v>
      </c>
      <c r="C5" s="14" t="s">
        <v>184</v>
      </c>
      <c r="D5" s="15" t="s">
        <v>19</v>
      </c>
      <c r="E5" s="16">
        <v>260</v>
      </c>
      <c r="F5" s="53"/>
      <c r="G5" s="30"/>
    </row>
    <row r="6" spans="1:7" s="12" customFormat="1" ht="13.15" customHeight="1" x14ac:dyDescent="0.35">
      <c r="B6" s="14" t="s">
        <v>82</v>
      </c>
      <c r="C6" s="14" t="s">
        <v>185</v>
      </c>
      <c r="D6" s="15" t="str">
        <f>"081159830694"</f>
        <v>081159830694</v>
      </c>
      <c r="E6" s="16">
        <v>370</v>
      </c>
      <c r="F6" s="54"/>
      <c r="G6" s="29"/>
    </row>
    <row r="7" spans="1:7" s="12" customFormat="1" ht="13.15" customHeight="1" x14ac:dyDescent="0.35">
      <c r="B7" s="14" t="s">
        <v>8</v>
      </c>
      <c r="C7" s="14" t="s">
        <v>186</v>
      </c>
      <c r="D7" s="17" t="s">
        <v>20</v>
      </c>
      <c r="E7" s="16">
        <v>300</v>
      </c>
      <c r="F7" s="54"/>
      <c r="G7" s="29"/>
    </row>
    <row r="8" spans="1:7" s="12" customFormat="1" ht="13.15" customHeight="1" x14ac:dyDescent="0.35">
      <c r="B8" s="14" t="s">
        <v>50</v>
      </c>
      <c r="C8" s="14" t="s">
        <v>187</v>
      </c>
      <c r="D8" s="15" t="s">
        <v>51</v>
      </c>
      <c r="E8" s="16">
        <v>695</v>
      </c>
      <c r="F8" s="54"/>
      <c r="G8" s="29"/>
    </row>
    <row r="9" spans="1:7" s="12" customFormat="1" ht="13.15" customHeight="1" x14ac:dyDescent="0.35">
      <c r="B9" s="14" t="s">
        <v>4</v>
      </c>
      <c r="C9" s="14" t="s">
        <v>188</v>
      </c>
      <c r="D9" s="15" t="s">
        <v>21</v>
      </c>
      <c r="E9" s="16">
        <v>895</v>
      </c>
      <c r="F9" s="54"/>
      <c r="G9" s="29"/>
    </row>
    <row r="10" spans="1:7" s="12" customFormat="1" ht="13.15" customHeight="1" x14ac:dyDescent="0.35">
      <c r="B10" s="44" t="s">
        <v>84</v>
      </c>
      <c r="C10" s="14" t="s">
        <v>189</v>
      </c>
      <c r="D10" s="45" t="str">
        <f>"081159830779"</f>
        <v>081159830779</v>
      </c>
      <c r="E10" s="46">
        <v>1195</v>
      </c>
      <c r="F10" s="55"/>
      <c r="G10" s="41"/>
    </row>
    <row r="11" spans="1:7" s="12" customFormat="1" ht="13.15" customHeight="1" x14ac:dyDescent="0.35">
      <c r="B11" s="44" t="s">
        <v>118</v>
      </c>
      <c r="C11" s="14" t="s">
        <v>190</v>
      </c>
      <c r="D11" s="45" t="s">
        <v>122</v>
      </c>
      <c r="E11" s="46">
        <v>795</v>
      </c>
      <c r="F11" s="55"/>
      <c r="G11" s="41"/>
    </row>
    <row r="12" spans="1:7" s="12" customFormat="1" ht="13.15" customHeight="1" x14ac:dyDescent="0.35">
      <c r="B12" s="44" t="s">
        <v>119</v>
      </c>
      <c r="C12" s="14" t="s">
        <v>191</v>
      </c>
      <c r="D12" s="45" t="s">
        <v>123</v>
      </c>
      <c r="E12" s="46">
        <v>895</v>
      </c>
      <c r="F12" s="55"/>
      <c r="G12" s="41"/>
    </row>
    <row r="13" spans="1:7" s="12" customFormat="1" ht="13.15" customHeight="1" x14ac:dyDescent="0.35">
      <c r="B13" s="44" t="s">
        <v>45</v>
      </c>
      <c r="C13" s="19" t="s">
        <v>192</v>
      </c>
      <c r="D13" s="45" t="s">
        <v>46</v>
      </c>
      <c r="E13" s="46">
        <v>795</v>
      </c>
      <c r="F13" s="55"/>
      <c r="G13" s="42"/>
    </row>
    <row r="14" spans="1:7" s="12" customFormat="1" ht="13.15" customHeight="1" x14ac:dyDescent="0.35">
      <c r="B14" s="44" t="s">
        <v>62</v>
      </c>
      <c r="C14" s="19" t="s">
        <v>193</v>
      </c>
      <c r="D14" s="45" t="s">
        <v>64</v>
      </c>
      <c r="E14" s="46">
        <v>875</v>
      </c>
      <c r="F14" s="55"/>
      <c r="G14" s="41"/>
    </row>
    <row r="15" spans="1:7" s="12" customFormat="1" ht="13.15" customHeight="1" x14ac:dyDescent="0.35">
      <c r="B15" s="44" t="s">
        <v>6</v>
      </c>
      <c r="C15" s="19" t="s">
        <v>194</v>
      </c>
      <c r="D15" s="47" t="s">
        <v>22</v>
      </c>
      <c r="E15" s="48">
        <v>930</v>
      </c>
      <c r="F15" s="55"/>
      <c r="G15" s="41"/>
    </row>
    <row r="16" spans="1:7" s="12" customFormat="1" ht="13.15" customHeight="1" x14ac:dyDescent="0.35">
      <c r="B16" s="44" t="s">
        <v>95</v>
      </c>
      <c r="C16" s="19" t="s">
        <v>195</v>
      </c>
      <c r="D16" s="47" t="str">
        <f>"081159830830"</f>
        <v>081159830830</v>
      </c>
      <c r="E16" s="48">
        <v>1200</v>
      </c>
      <c r="F16" s="55"/>
      <c r="G16" s="41"/>
    </row>
    <row r="17" spans="1:7" s="12" customFormat="1" ht="13.15" customHeight="1" x14ac:dyDescent="0.35">
      <c r="B17" s="44" t="s">
        <v>170</v>
      </c>
      <c r="C17" s="19" t="s">
        <v>196</v>
      </c>
      <c r="D17" s="47" t="str">
        <f>"081159830847"</f>
        <v>081159830847</v>
      </c>
      <c r="E17" s="48">
        <v>1540</v>
      </c>
      <c r="F17" s="55"/>
      <c r="G17" s="41"/>
    </row>
    <row r="18" spans="1:7" s="12" customFormat="1" ht="13.15" customHeight="1" x14ac:dyDescent="0.35">
      <c r="B18" s="44" t="s">
        <v>15</v>
      </c>
      <c r="C18" s="19" t="s">
        <v>197</v>
      </c>
      <c r="D18" s="47" t="s">
        <v>23</v>
      </c>
      <c r="E18" s="48">
        <v>1050</v>
      </c>
      <c r="F18" s="55"/>
      <c r="G18" s="41"/>
    </row>
    <row r="19" spans="1:7" s="12" customFormat="1" ht="13.15" customHeight="1" x14ac:dyDescent="0.35">
      <c r="B19" s="44" t="s">
        <v>77</v>
      </c>
      <c r="C19" s="19" t="s">
        <v>198</v>
      </c>
      <c r="D19" s="47" t="s">
        <v>78</v>
      </c>
      <c r="E19" s="48">
        <v>950</v>
      </c>
      <c r="F19" s="52"/>
      <c r="G19" s="28"/>
    </row>
    <row r="20" spans="1:7" s="12" customFormat="1" ht="13.15" customHeight="1" x14ac:dyDescent="0.35">
      <c r="B20" s="44" t="s">
        <v>80</v>
      </c>
      <c r="C20" s="19" t="s">
        <v>199</v>
      </c>
      <c r="D20" s="47" t="s">
        <v>81</v>
      </c>
      <c r="E20" s="48">
        <v>325</v>
      </c>
      <c r="F20" s="52"/>
      <c r="G20" s="28"/>
    </row>
    <row r="21" spans="1:7" s="12" customFormat="1" ht="21" x14ac:dyDescent="0.35">
      <c r="B21" s="44" t="s">
        <v>9</v>
      </c>
      <c r="C21" s="19" t="s">
        <v>200</v>
      </c>
      <c r="D21" s="47" t="s">
        <v>24</v>
      </c>
      <c r="E21" s="48">
        <v>395</v>
      </c>
      <c r="F21" s="52"/>
      <c r="G21" s="28"/>
    </row>
    <row r="22" spans="1:7" s="12" customFormat="1" ht="13.15" customHeight="1" x14ac:dyDescent="0.35">
      <c r="B22" s="14" t="s">
        <v>10</v>
      </c>
      <c r="C22" s="19" t="s">
        <v>11</v>
      </c>
      <c r="D22" s="6" t="s">
        <v>25</v>
      </c>
      <c r="E22" s="20">
        <v>195</v>
      </c>
      <c r="F22" s="52"/>
      <c r="G22" s="28"/>
    </row>
    <row r="23" spans="1:7" s="73" customFormat="1" ht="13.15" customHeight="1" x14ac:dyDescent="0.35">
      <c r="B23" s="64" t="s">
        <v>13</v>
      </c>
      <c r="C23" s="65" t="s">
        <v>201</v>
      </c>
      <c r="D23" s="66" t="s">
        <v>26</v>
      </c>
      <c r="E23" s="67">
        <v>145</v>
      </c>
      <c r="F23" s="74"/>
      <c r="G23" s="75"/>
    </row>
    <row r="24" spans="1:7" s="12" customFormat="1" ht="13.15" customHeight="1" x14ac:dyDescent="0.35">
      <c r="A24" s="10" t="s">
        <v>206</v>
      </c>
      <c r="D24" s="22"/>
      <c r="E24" s="21"/>
      <c r="F24" s="52"/>
      <c r="G24" s="28"/>
    </row>
    <row r="25" spans="1:7" s="12" customFormat="1" ht="13" customHeight="1" x14ac:dyDescent="0.35">
      <c r="A25" s="10"/>
      <c r="B25" s="80" t="s">
        <v>168</v>
      </c>
      <c r="C25" s="81" t="s">
        <v>292</v>
      </c>
      <c r="D25" s="82" t="s">
        <v>171</v>
      </c>
      <c r="E25" s="83">
        <v>775</v>
      </c>
      <c r="F25" s="57"/>
      <c r="G25" s="28"/>
    </row>
    <row r="26" spans="1:7" s="12" customFormat="1" ht="21" x14ac:dyDescent="0.35">
      <c r="A26" s="10"/>
      <c r="B26" s="80" t="s">
        <v>169</v>
      </c>
      <c r="C26" s="81" t="s">
        <v>293</v>
      </c>
      <c r="D26" s="82" t="s">
        <v>172</v>
      </c>
      <c r="E26" s="83">
        <v>1350</v>
      </c>
      <c r="F26" s="57"/>
      <c r="G26" s="28"/>
    </row>
    <row r="27" spans="1:7" s="12" customFormat="1" ht="13.15" customHeight="1" x14ac:dyDescent="0.35">
      <c r="B27" s="9" t="s">
        <v>2</v>
      </c>
      <c r="C27" s="23" t="s">
        <v>207</v>
      </c>
      <c r="D27" s="24" t="s">
        <v>27</v>
      </c>
      <c r="E27" s="13">
        <v>325</v>
      </c>
      <c r="F27" s="52"/>
      <c r="G27" s="28"/>
    </row>
    <row r="28" spans="1:7" s="12" customFormat="1" ht="13.15" customHeight="1" x14ac:dyDescent="0.35">
      <c r="B28" s="9" t="s">
        <v>54</v>
      </c>
      <c r="C28" s="23" t="s">
        <v>208</v>
      </c>
      <c r="D28" s="24" t="s">
        <v>55</v>
      </c>
      <c r="E28" s="13">
        <v>325</v>
      </c>
      <c r="F28" s="52"/>
      <c r="G28" s="28"/>
    </row>
    <row r="29" spans="1:7" s="12" customFormat="1" ht="13.15" customHeight="1" x14ac:dyDescent="0.35">
      <c r="B29" s="68" t="s">
        <v>72</v>
      </c>
      <c r="C29" s="71" t="s">
        <v>209</v>
      </c>
      <c r="D29" s="72" t="s">
        <v>75</v>
      </c>
      <c r="E29" s="70">
        <v>395</v>
      </c>
      <c r="F29" s="52"/>
      <c r="G29" s="28"/>
    </row>
    <row r="30" spans="1:7" s="34" customFormat="1" ht="13.15" customHeight="1" x14ac:dyDescent="0.35">
      <c r="B30" s="68" t="s">
        <v>73</v>
      </c>
      <c r="C30" s="71" t="s">
        <v>210</v>
      </c>
      <c r="D30" s="72" t="s">
        <v>76</v>
      </c>
      <c r="E30" s="70">
        <v>595</v>
      </c>
      <c r="F30" s="56"/>
      <c r="G30" s="35"/>
    </row>
    <row r="31" spans="1:7" s="34" customFormat="1" ht="21" x14ac:dyDescent="0.35">
      <c r="B31" s="9" t="s">
        <v>129</v>
      </c>
      <c r="C31" s="23" t="s">
        <v>211</v>
      </c>
      <c r="D31" s="24" t="s">
        <v>134</v>
      </c>
      <c r="E31" s="13">
        <v>440</v>
      </c>
      <c r="F31" s="56"/>
      <c r="G31" s="35"/>
    </row>
    <row r="32" spans="1:7" s="34" customFormat="1" ht="13.15" customHeight="1" x14ac:dyDescent="0.35">
      <c r="B32" s="14" t="s">
        <v>104</v>
      </c>
      <c r="C32" s="14" t="s">
        <v>212</v>
      </c>
      <c r="D32" s="15" t="s">
        <v>105</v>
      </c>
      <c r="E32" s="16">
        <v>170</v>
      </c>
      <c r="F32" s="56"/>
      <c r="G32" s="35"/>
    </row>
    <row r="33" spans="1:7" s="34" customFormat="1" ht="13.15" customHeight="1" x14ac:dyDescent="0.35">
      <c r="B33" s="14" t="s">
        <v>114</v>
      </c>
      <c r="C33" s="14" t="s">
        <v>213</v>
      </c>
      <c r="D33" s="15" t="s">
        <v>106</v>
      </c>
      <c r="E33" s="16">
        <v>225</v>
      </c>
      <c r="F33" s="56"/>
      <c r="G33" s="35"/>
    </row>
    <row r="34" spans="1:7" s="34" customFormat="1" ht="13.15" customHeight="1" x14ac:dyDescent="0.35">
      <c r="B34" s="64" t="s">
        <v>115</v>
      </c>
      <c r="C34" s="64" t="s">
        <v>214</v>
      </c>
      <c r="D34" s="78" t="s">
        <v>108</v>
      </c>
      <c r="E34" s="77">
        <v>295</v>
      </c>
      <c r="F34" s="56"/>
      <c r="G34" s="35"/>
    </row>
    <row r="35" spans="1:7" s="34" customFormat="1" ht="13.15" customHeight="1" x14ac:dyDescent="0.35">
      <c r="B35" s="64" t="s">
        <v>112</v>
      </c>
      <c r="C35" s="64" t="s">
        <v>215</v>
      </c>
      <c r="D35" s="78" t="s">
        <v>109</v>
      </c>
      <c r="E35" s="77">
        <v>295</v>
      </c>
      <c r="F35" s="56"/>
      <c r="G35" s="35"/>
    </row>
    <row r="36" spans="1:7" s="34" customFormat="1" ht="13.15" customHeight="1" x14ac:dyDescent="0.35">
      <c r="B36" s="64" t="s">
        <v>113</v>
      </c>
      <c r="C36" s="64" t="s">
        <v>216</v>
      </c>
      <c r="D36" s="78" t="s">
        <v>110</v>
      </c>
      <c r="E36" s="77">
        <v>295</v>
      </c>
      <c r="F36" s="56"/>
      <c r="G36" s="35"/>
    </row>
    <row r="37" spans="1:7" s="34" customFormat="1" ht="13.15" customHeight="1" x14ac:dyDescent="0.35">
      <c r="B37" s="14" t="s">
        <v>161</v>
      </c>
      <c r="C37" s="14" t="s">
        <v>218</v>
      </c>
      <c r="D37" s="18" t="s">
        <v>162</v>
      </c>
      <c r="E37" s="16">
        <v>250</v>
      </c>
      <c r="F37" s="56"/>
      <c r="G37" s="35"/>
    </row>
    <row r="38" spans="1:7" s="34" customFormat="1" ht="13.15" customHeight="1" x14ac:dyDescent="0.35">
      <c r="B38" s="64" t="s">
        <v>107</v>
      </c>
      <c r="C38" s="64" t="s">
        <v>217</v>
      </c>
      <c r="D38" s="78" t="s">
        <v>111</v>
      </c>
      <c r="E38" s="77">
        <v>30</v>
      </c>
      <c r="F38" s="56"/>
      <c r="G38" s="35"/>
    </row>
    <row r="39" spans="1:7" s="34" customFormat="1" ht="13.15" customHeight="1" x14ac:dyDescent="0.35">
      <c r="A39" s="36" t="s">
        <v>223</v>
      </c>
      <c r="D39" s="17"/>
      <c r="E39" s="37"/>
      <c r="F39" s="56"/>
      <c r="G39" s="35"/>
    </row>
    <row r="40" spans="1:7" s="34" customFormat="1" ht="13.15" customHeight="1" x14ac:dyDescent="0.35">
      <c r="B40" s="68" t="s">
        <v>96</v>
      </c>
      <c r="C40" s="68" t="s">
        <v>219</v>
      </c>
      <c r="D40" s="69" t="str">
        <f>"081159830885"</f>
        <v>081159830885</v>
      </c>
      <c r="E40" s="70">
        <v>185</v>
      </c>
      <c r="F40" s="56"/>
      <c r="G40" s="35"/>
    </row>
    <row r="41" spans="1:7" s="34" customFormat="1" ht="13.15" customHeight="1" x14ac:dyDescent="0.35">
      <c r="B41" s="64" t="s">
        <v>97</v>
      </c>
      <c r="C41" s="64" t="s">
        <v>220</v>
      </c>
      <c r="D41" s="76" t="str">
        <f>"081159830892"</f>
        <v>081159830892</v>
      </c>
      <c r="E41" s="77">
        <v>265</v>
      </c>
      <c r="F41" s="56"/>
      <c r="G41" s="35"/>
    </row>
    <row r="42" spans="1:7" s="34" customFormat="1" ht="13.15" customHeight="1" x14ac:dyDescent="0.35">
      <c r="B42" s="64" t="s">
        <v>98</v>
      </c>
      <c r="C42" s="64" t="s">
        <v>221</v>
      </c>
      <c r="D42" s="76" t="str">
        <f>"081159830915"</f>
        <v>081159830915</v>
      </c>
      <c r="E42" s="77">
        <v>265</v>
      </c>
      <c r="F42" s="56"/>
      <c r="G42" s="35"/>
    </row>
    <row r="43" spans="1:7" s="34" customFormat="1" ht="13.15" customHeight="1" x14ac:dyDescent="0.35">
      <c r="B43" s="84" t="s">
        <v>165</v>
      </c>
      <c r="C43" s="84" t="s">
        <v>222</v>
      </c>
      <c r="D43" s="85" t="s">
        <v>173</v>
      </c>
      <c r="E43" s="86">
        <v>265</v>
      </c>
      <c r="F43" s="56"/>
      <c r="G43" s="35"/>
    </row>
    <row r="44" spans="1:7" s="58" customFormat="1" ht="13.15" customHeight="1" x14ac:dyDescent="0.35">
      <c r="A44" s="36" t="s">
        <v>229</v>
      </c>
      <c r="B44" s="34"/>
      <c r="C44" s="34"/>
      <c r="D44" s="17"/>
      <c r="E44" s="37"/>
      <c r="F44" s="62"/>
      <c r="G44" s="63"/>
    </row>
    <row r="45" spans="1:7" s="58" customFormat="1" ht="13.15" customHeight="1" x14ac:dyDescent="0.35">
      <c r="A45" s="34"/>
      <c r="B45" s="9" t="s">
        <v>61</v>
      </c>
      <c r="C45" s="9" t="s">
        <v>224</v>
      </c>
      <c r="D45" s="25" t="s">
        <v>63</v>
      </c>
      <c r="E45" s="13">
        <v>1300</v>
      </c>
      <c r="F45" s="62"/>
      <c r="G45" s="63"/>
    </row>
    <row r="46" spans="1:7" s="58" customFormat="1" ht="13.15" customHeight="1" x14ac:dyDescent="0.35">
      <c r="A46" s="34"/>
      <c r="B46" s="14" t="s">
        <v>74</v>
      </c>
      <c r="C46" s="14" t="s">
        <v>225</v>
      </c>
      <c r="D46" s="18" t="str">
        <f>"081159830632"</f>
        <v>081159830632</v>
      </c>
      <c r="E46" s="16">
        <v>1700</v>
      </c>
      <c r="F46" s="62"/>
      <c r="G46" s="63"/>
    </row>
    <row r="47" spans="1:7" s="58" customFormat="1" ht="13.15" customHeight="1" x14ac:dyDescent="0.35">
      <c r="A47" s="34"/>
      <c r="B47" s="14" t="s">
        <v>147</v>
      </c>
      <c r="C47" s="39" t="s">
        <v>226</v>
      </c>
      <c r="D47" s="40" t="s">
        <v>148</v>
      </c>
      <c r="E47" s="16">
        <v>1595</v>
      </c>
      <c r="F47" s="62"/>
      <c r="G47" s="63"/>
    </row>
    <row r="48" spans="1:7" s="58" customFormat="1" ht="13.15" customHeight="1" x14ac:dyDescent="0.35">
      <c r="A48" s="34"/>
      <c r="B48" s="64" t="s">
        <v>124</v>
      </c>
      <c r="C48" s="64" t="s">
        <v>227</v>
      </c>
      <c r="D48" s="76" t="s">
        <v>132</v>
      </c>
      <c r="E48" s="77">
        <v>1150</v>
      </c>
      <c r="F48" s="62"/>
      <c r="G48" s="63"/>
    </row>
    <row r="49" spans="1:7" s="58" customFormat="1" ht="13.15" customHeight="1" x14ac:dyDescent="0.35">
      <c r="A49" s="34"/>
      <c r="B49" s="64" t="s">
        <v>125</v>
      </c>
      <c r="C49" s="64" t="s">
        <v>228</v>
      </c>
      <c r="D49" s="76" t="s">
        <v>135</v>
      </c>
      <c r="E49" s="77">
        <v>1050</v>
      </c>
      <c r="F49" s="62"/>
      <c r="G49" s="63"/>
    </row>
    <row r="50" spans="1:7" s="58" customFormat="1" ht="13.15" customHeight="1" x14ac:dyDescent="0.35">
      <c r="A50" s="36" t="s">
        <v>233</v>
      </c>
      <c r="B50" s="9"/>
      <c r="C50" s="9"/>
      <c r="D50" s="25"/>
      <c r="E50" s="13"/>
      <c r="F50" s="62"/>
      <c r="G50" s="63"/>
    </row>
    <row r="51" spans="1:7" s="58" customFormat="1" ht="13.15" customHeight="1" x14ac:dyDescent="0.35">
      <c r="A51" s="34"/>
      <c r="B51" s="14" t="s">
        <v>0</v>
      </c>
      <c r="C51" s="14" t="s">
        <v>230</v>
      </c>
      <c r="D51" s="15" t="s">
        <v>29</v>
      </c>
      <c r="E51" s="16">
        <v>200</v>
      </c>
      <c r="F51" s="62"/>
      <c r="G51" s="63"/>
    </row>
    <row r="52" spans="1:7" s="58" customFormat="1" ht="13.15" customHeight="1" x14ac:dyDescent="0.35">
      <c r="A52" s="34"/>
      <c r="B52" s="14" t="s">
        <v>52</v>
      </c>
      <c r="C52" s="14" t="s">
        <v>231</v>
      </c>
      <c r="D52" s="15" t="s">
        <v>53</v>
      </c>
      <c r="E52" s="16">
        <v>385</v>
      </c>
      <c r="F52" s="62"/>
      <c r="G52" s="63"/>
    </row>
    <row r="53" spans="1:7" s="58" customFormat="1" ht="13.15" customHeight="1" x14ac:dyDescent="0.35">
      <c r="A53" s="34"/>
      <c r="B53" s="14"/>
      <c r="C53" s="14" t="s">
        <v>232</v>
      </c>
      <c r="D53" s="15"/>
      <c r="E53" s="31" t="s">
        <v>272</v>
      </c>
      <c r="F53" s="62"/>
      <c r="G53" s="63"/>
    </row>
    <row r="54" spans="1:7" s="58" customFormat="1" ht="13.15" customHeight="1" x14ac:dyDescent="0.35">
      <c r="A54" s="36" t="s">
        <v>298</v>
      </c>
      <c r="B54" s="59"/>
      <c r="C54" s="59"/>
      <c r="D54" s="60"/>
      <c r="E54" s="61"/>
      <c r="F54" s="62"/>
      <c r="G54" s="63"/>
    </row>
    <row r="55" spans="1:7" s="58" customFormat="1" ht="13.15" customHeight="1" x14ac:dyDescent="0.35">
      <c r="B55" s="64" t="s">
        <v>99</v>
      </c>
      <c r="C55" s="64" t="s">
        <v>234</v>
      </c>
      <c r="D55" s="76" t="str">
        <f>"081159830663"</f>
        <v>081159830663</v>
      </c>
      <c r="E55" s="77">
        <v>185</v>
      </c>
      <c r="F55" s="62"/>
      <c r="G55" s="63"/>
    </row>
    <row r="56" spans="1:7" s="58" customFormat="1" ht="13.15" customHeight="1" x14ac:dyDescent="0.35">
      <c r="B56" s="64" t="s">
        <v>100</v>
      </c>
      <c r="C56" s="64" t="s">
        <v>235</v>
      </c>
      <c r="D56" s="76" t="str">
        <f>"081159830908"</f>
        <v>081159830908</v>
      </c>
      <c r="E56" s="77">
        <v>185</v>
      </c>
      <c r="F56" s="62"/>
      <c r="G56" s="63"/>
    </row>
    <row r="57" spans="1:7" s="58" customFormat="1" ht="13.15" customHeight="1" x14ac:dyDescent="0.35">
      <c r="B57" s="14" t="s">
        <v>60</v>
      </c>
      <c r="C57" s="14" t="s">
        <v>236</v>
      </c>
      <c r="D57" s="18" t="str">
        <f>"081159830489"</f>
        <v>081159830489</v>
      </c>
      <c r="E57" s="16">
        <v>300</v>
      </c>
      <c r="F57" s="62"/>
      <c r="G57" s="63"/>
    </row>
    <row r="58" spans="1:7" s="58" customFormat="1" ht="13.15" customHeight="1" x14ac:dyDescent="0.35">
      <c r="B58" s="14" t="s">
        <v>3</v>
      </c>
      <c r="C58" s="14" t="s">
        <v>237</v>
      </c>
      <c r="D58" s="18" t="s">
        <v>28</v>
      </c>
      <c r="E58" s="16">
        <v>50</v>
      </c>
      <c r="F58" s="62"/>
      <c r="G58" s="63"/>
    </row>
    <row r="59" spans="1:7" s="58" customFormat="1" ht="13.15" customHeight="1" x14ac:dyDescent="0.35">
      <c r="B59" s="64" t="s">
        <v>87</v>
      </c>
      <c r="C59" s="64" t="s">
        <v>238</v>
      </c>
      <c r="D59" s="76" t="str">
        <f>"081159830700"</f>
        <v>081159830700</v>
      </c>
      <c r="E59" s="77">
        <v>185</v>
      </c>
      <c r="F59" s="62"/>
      <c r="G59" s="63"/>
    </row>
    <row r="60" spans="1:7" s="58" customFormat="1" ht="13.15" customHeight="1" x14ac:dyDescent="0.35">
      <c r="B60" s="64" t="s">
        <v>90</v>
      </c>
      <c r="C60" s="64" t="s">
        <v>239</v>
      </c>
      <c r="D60" s="78" t="s">
        <v>91</v>
      </c>
      <c r="E60" s="77">
        <v>185</v>
      </c>
      <c r="F60" s="62"/>
      <c r="G60" s="63"/>
    </row>
    <row r="61" spans="1:7" s="58" customFormat="1" ht="13.15" customHeight="1" x14ac:dyDescent="0.35">
      <c r="B61" s="14" t="s">
        <v>138</v>
      </c>
      <c r="C61" s="14" t="s">
        <v>240</v>
      </c>
      <c r="D61" s="18" t="s">
        <v>140</v>
      </c>
      <c r="E61" s="16">
        <v>195</v>
      </c>
      <c r="F61" s="62"/>
      <c r="G61" s="63"/>
    </row>
    <row r="62" spans="1:7" s="58" customFormat="1" ht="13.15" customHeight="1" x14ac:dyDescent="0.35">
      <c r="B62" s="14" t="s">
        <v>139</v>
      </c>
      <c r="C62" s="14" t="s">
        <v>241</v>
      </c>
      <c r="D62" s="18" t="s">
        <v>141</v>
      </c>
      <c r="E62" s="16">
        <v>295</v>
      </c>
      <c r="F62" s="62"/>
      <c r="G62" s="63"/>
    </row>
    <row r="63" spans="1:7" s="34" customFormat="1" ht="13.15" customHeight="1" x14ac:dyDescent="0.35">
      <c r="A63" s="10" t="s">
        <v>299</v>
      </c>
      <c r="B63" s="14"/>
      <c r="C63" s="14"/>
      <c r="D63" s="15"/>
      <c r="E63" s="16"/>
      <c r="F63" s="56"/>
      <c r="G63" s="35"/>
    </row>
    <row r="64" spans="1:7" s="34" customFormat="1" ht="13.15" customHeight="1" x14ac:dyDescent="0.35">
      <c r="A64" s="10"/>
      <c r="B64" s="14" t="s">
        <v>127</v>
      </c>
      <c r="C64" s="14" t="s">
        <v>242</v>
      </c>
      <c r="D64" s="18" t="s">
        <v>130</v>
      </c>
      <c r="E64" s="16">
        <v>395</v>
      </c>
      <c r="F64" s="56"/>
      <c r="G64" s="35"/>
    </row>
    <row r="65" spans="1:7" s="34" customFormat="1" ht="13.15" customHeight="1" x14ac:dyDescent="0.35">
      <c r="A65" s="10"/>
      <c r="B65" s="68" t="s">
        <v>149</v>
      </c>
      <c r="C65" s="68" t="s">
        <v>243</v>
      </c>
      <c r="D65" s="69" t="s">
        <v>160</v>
      </c>
      <c r="E65" s="70">
        <v>310</v>
      </c>
      <c r="F65" s="56"/>
      <c r="G65" s="35"/>
    </row>
    <row r="66" spans="1:7" s="34" customFormat="1" ht="13.15" customHeight="1" x14ac:dyDescent="0.35">
      <c r="B66" s="64" t="s">
        <v>83</v>
      </c>
      <c r="C66" s="64" t="s">
        <v>244</v>
      </c>
      <c r="D66" s="76" t="str">
        <f>"081159830670"</f>
        <v>081159830670</v>
      </c>
      <c r="E66" s="77">
        <v>95</v>
      </c>
      <c r="F66" s="56"/>
      <c r="G66" s="35"/>
    </row>
    <row r="67" spans="1:7" s="34" customFormat="1" ht="13.15" customHeight="1" x14ac:dyDescent="0.35">
      <c r="B67" s="64" t="s">
        <v>151</v>
      </c>
      <c r="C67" s="64" t="s">
        <v>245</v>
      </c>
      <c r="D67" s="76" t="s">
        <v>155</v>
      </c>
      <c r="E67" s="77">
        <v>27</v>
      </c>
      <c r="F67" s="56"/>
      <c r="G67" s="35"/>
    </row>
    <row r="68" spans="1:7" s="34" customFormat="1" ht="13.15" customHeight="1" x14ac:dyDescent="0.35">
      <c r="B68" s="64" t="s">
        <v>152</v>
      </c>
      <c r="C68" s="64" t="s">
        <v>246</v>
      </c>
      <c r="D68" s="76" t="s">
        <v>156</v>
      </c>
      <c r="E68" s="77">
        <v>30</v>
      </c>
      <c r="F68" s="56"/>
      <c r="G68" s="35"/>
    </row>
    <row r="69" spans="1:7" s="34" customFormat="1" ht="13.15" customHeight="1" x14ac:dyDescent="0.35">
      <c r="B69" s="64" t="s">
        <v>150</v>
      </c>
      <c r="C69" s="64" t="s">
        <v>247</v>
      </c>
      <c r="D69" s="76" t="s">
        <v>157</v>
      </c>
      <c r="E69" s="77">
        <v>38</v>
      </c>
      <c r="F69" s="56"/>
      <c r="G69" s="35"/>
    </row>
    <row r="70" spans="1:7" s="34" customFormat="1" ht="13.15" customHeight="1" x14ac:dyDescent="0.35">
      <c r="B70" s="64" t="s">
        <v>153</v>
      </c>
      <c r="C70" s="64" t="s">
        <v>248</v>
      </c>
      <c r="D70" s="76" t="s">
        <v>158</v>
      </c>
      <c r="E70" s="77">
        <v>27</v>
      </c>
      <c r="F70" s="56"/>
      <c r="G70" s="35"/>
    </row>
    <row r="71" spans="1:7" s="34" customFormat="1" ht="13.15" customHeight="1" x14ac:dyDescent="0.35">
      <c r="B71" s="64" t="s">
        <v>154</v>
      </c>
      <c r="C71" s="64" t="s">
        <v>250</v>
      </c>
      <c r="D71" s="76" t="s">
        <v>159</v>
      </c>
      <c r="E71" s="77">
        <v>80</v>
      </c>
      <c r="F71" s="56"/>
      <c r="G71" s="35"/>
    </row>
    <row r="72" spans="1:7" s="34" customFormat="1" ht="13.15" customHeight="1" x14ac:dyDescent="0.35">
      <c r="B72" s="64" t="s">
        <v>126</v>
      </c>
      <c r="C72" s="64" t="s">
        <v>249</v>
      </c>
      <c r="D72" s="76" t="s">
        <v>133</v>
      </c>
      <c r="E72" s="77">
        <v>36</v>
      </c>
      <c r="F72" s="56"/>
      <c r="G72" s="35"/>
    </row>
    <row r="73" spans="1:7" s="34" customFormat="1" ht="13.15" customHeight="1" x14ac:dyDescent="0.35">
      <c r="A73" s="36" t="s">
        <v>251</v>
      </c>
      <c r="D73" s="38"/>
      <c r="E73" s="37"/>
      <c r="F73" s="56"/>
      <c r="G73" s="35"/>
    </row>
    <row r="74" spans="1:7" s="34" customFormat="1" ht="13.15" customHeight="1" x14ac:dyDescent="0.35">
      <c r="A74" s="36"/>
      <c r="B74" s="68" t="s">
        <v>85</v>
      </c>
      <c r="C74" s="68" t="s">
        <v>252</v>
      </c>
      <c r="D74" s="69" t="str">
        <f>"081159830748"</f>
        <v>081159830748</v>
      </c>
      <c r="E74" s="70">
        <v>495</v>
      </c>
      <c r="F74" s="56"/>
      <c r="G74" s="35"/>
    </row>
    <row r="75" spans="1:7" s="34" customFormat="1" ht="13.15" customHeight="1" x14ac:dyDescent="0.35">
      <c r="A75" s="36"/>
      <c r="B75" s="68" t="s">
        <v>86</v>
      </c>
      <c r="C75" s="68" t="s">
        <v>253</v>
      </c>
      <c r="D75" s="69" t="str">
        <f>"081159830755"</f>
        <v>081159830755</v>
      </c>
      <c r="E75" s="70">
        <v>895</v>
      </c>
      <c r="F75" s="56"/>
      <c r="G75" s="35"/>
    </row>
    <row r="76" spans="1:7" s="34" customFormat="1" ht="13.15" customHeight="1" x14ac:dyDescent="0.35">
      <c r="A76" s="36"/>
      <c r="B76" s="9" t="s">
        <v>116</v>
      </c>
      <c r="C76" s="9" t="s">
        <v>254</v>
      </c>
      <c r="D76" s="25" t="s">
        <v>120</v>
      </c>
      <c r="E76" s="13">
        <v>225</v>
      </c>
      <c r="F76" s="56"/>
      <c r="G76" s="35"/>
    </row>
    <row r="77" spans="1:7" s="34" customFormat="1" ht="13.15" customHeight="1" x14ac:dyDescent="0.35">
      <c r="A77" s="36"/>
      <c r="B77" s="9" t="s">
        <v>117</v>
      </c>
      <c r="C77" s="9" t="s">
        <v>255</v>
      </c>
      <c r="D77" s="25" t="s">
        <v>121</v>
      </c>
      <c r="E77" s="13">
        <v>335</v>
      </c>
      <c r="F77" s="56"/>
      <c r="G77" s="35"/>
    </row>
    <row r="78" spans="1:7" s="34" customFormat="1" ht="13.15" customHeight="1" x14ac:dyDescent="0.35">
      <c r="A78" s="36"/>
      <c r="B78" s="9" t="s">
        <v>143</v>
      </c>
      <c r="C78" s="9" t="s">
        <v>256</v>
      </c>
      <c r="D78" s="25" t="s">
        <v>144</v>
      </c>
      <c r="E78" s="13">
        <v>1375</v>
      </c>
      <c r="F78" s="56"/>
      <c r="G78" s="35"/>
    </row>
    <row r="79" spans="1:7" s="34" customFormat="1" ht="13.15" customHeight="1" x14ac:dyDescent="0.35">
      <c r="A79" s="36"/>
      <c r="B79" s="9" t="s">
        <v>257</v>
      </c>
      <c r="C79" s="9" t="s">
        <v>258</v>
      </c>
      <c r="D79" s="25" t="s">
        <v>145</v>
      </c>
      <c r="E79" s="13">
        <v>225</v>
      </c>
      <c r="F79" s="56"/>
      <c r="G79" s="35"/>
    </row>
    <row r="80" spans="1:7" s="34" customFormat="1" ht="13.15" customHeight="1" x14ac:dyDescent="0.35">
      <c r="A80" s="36"/>
      <c r="B80" s="9" t="s">
        <v>259</v>
      </c>
      <c r="C80" s="9" t="s">
        <v>260</v>
      </c>
      <c r="D80" s="25" t="s">
        <v>146</v>
      </c>
      <c r="E80" s="13">
        <v>335</v>
      </c>
      <c r="F80" s="56"/>
      <c r="G80" s="35"/>
    </row>
    <row r="81" spans="1:7" s="34" customFormat="1" ht="13.15" customHeight="1" x14ac:dyDescent="0.35">
      <c r="A81" s="36"/>
      <c r="B81" s="84" t="s">
        <v>167</v>
      </c>
      <c r="C81" s="87" t="s">
        <v>300</v>
      </c>
      <c r="D81" s="85" t="s">
        <v>174</v>
      </c>
      <c r="E81" s="86">
        <v>395</v>
      </c>
      <c r="F81" s="56"/>
      <c r="G81" s="35"/>
    </row>
    <row r="82" spans="1:7" s="34" customFormat="1" ht="13.15" customHeight="1" x14ac:dyDescent="0.35">
      <c r="A82" s="36"/>
      <c r="B82" s="80" t="s">
        <v>163</v>
      </c>
      <c r="C82" s="80" t="s">
        <v>289</v>
      </c>
      <c r="D82" s="88" t="s">
        <v>182</v>
      </c>
      <c r="E82" s="83">
        <v>2295</v>
      </c>
      <c r="F82" s="56"/>
      <c r="G82" s="35"/>
    </row>
    <row r="83" spans="1:7" s="34" customFormat="1" ht="13.15" customHeight="1" x14ac:dyDescent="0.35">
      <c r="A83" s="36"/>
      <c r="B83" s="80" t="s">
        <v>178</v>
      </c>
      <c r="C83" s="80" t="s">
        <v>290</v>
      </c>
      <c r="D83" s="88" t="s">
        <v>175</v>
      </c>
      <c r="E83" s="83">
        <v>225</v>
      </c>
      <c r="F83" s="56"/>
      <c r="G83" s="35"/>
    </row>
    <row r="84" spans="1:7" s="34" customFormat="1" ht="13.15" customHeight="1" x14ac:dyDescent="0.35">
      <c r="A84" s="36"/>
      <c r="B84" s="80" t="s">
        <v>177</v>
      </c>
      <c r="C84" s="80" t="s">
        <v>291</v>
      </c>
      <c r="D84" s="88" t="s">
        <v>176</v>
      </c>
      <c r="E84" s="83">
        <v>335</v>
      </c>
      <c r="F84" s="56"/>
      <c r="G84" s="35"/>
    </row>
    <row r="85" spans="1:7" s="34" customFormat="1" ht="13.15" customHeight="1" x14ac:dyDescent="0.35">
      <c r="A85" s="36" t="s">
        <v>261</v>
      </c>
      <c r="D85" s="17"/>
      <c r="E85" s="37"/>
      <c r="F85" s="56"/>
      <c r="G85" s="35"/>
    </row>
    <row r="86" spans="1:7" s="12" customFormat="1" ht="13.15" customHeight="1" x14ac:dyDescent="0.35">
      <c r="B86" s="68" t="s">
        <v>56</v>
      </c>
      <c r="C86" s="68" t="s">
        <v>262</v>
      </c>
      <c r="D86" s="69" t="s">
        <v>58</v>
      </c>
      <c r="E86" s="70">
        <v>215</v>
      </c>
      <c r="F86" s="52"/>
      <c r="G86" s="28"/>
    </row>
    <row r="87" spans="1:7" s="12" customFormat="1" ht="13.15" customHeight="1" x14ac:dyDescent="0.35">
      <c r="B87" s="68" t="s">
        <v>88</v>
      </c>
      <c r="C87" s="68" t="s">
        <v>263</v>
      </c>
      <c r="D87" s="69" t="str">
        <f>"081159830786"</f>
        <v>081159830786</v>
      </c>
      <c r="E87" s="70">
        <v>275</v>
      </c>
      <c r="F87" s="52"/>
      <c r="G87" s="28"/>
    </row>
    <row r="88" spans="1:7" s="12" customFormat="1" ht="13.15" customHeight="1" x14ac:dyDescent="0.35">
      <c r="B88" s="14" t="s">
        <v>57</v>
      </c>
      <c r="C88" s="14" t="s">
        <v>264</v>
      </c>
      <c r="D88" s="18" t="s">
        <v>59</v>
      </c>
      <c r="E88" s="16">
        <v>70</v>
      </c>
      <c r="F88" s="52"/>
      <c r="G88" s="28"/>
    </row>
    <row r="89" spans="1:7" s="34" customFormat="1" ht="57" customHeight="1" x14ac:dyDescent="0.35">
      <c r="A89" s="49"/>
      <c r="D89" s="17"/>
      <c r="E89" s="37"/>
      <c r="F89" s="56"/>
      <c r="G89" s="35"/>
    </row>
    <row r="90" spans="1:7" s="34" customFormat="1" ht="14.25" customHeight="1" x14ac:dyDescent="0.35">
      <c r="B90" s="9" t="s">
        <v>17</v>
      </c>
      <c r="C90" s="23" t="s">
        <v>265</v>
      </c>
      <c r="D90" s="25" t="s">
        <v>33</v>
      </c>
      <c r="E90" s="13">
        <v>930</v>
      </c>
      <c r="F90" s="56"/>
      <c r="G90" s="35"/>
    </row>
    <row r="91" spans="1:7" s="34" customFormat="1" ht="21" x14ac:dyDescent="0.35">
      <c r="B91" s="14" t="s">
        <v>94</v>
      </c>
      <c r="C91" s="23" t="s">
        <v>266</v>
      </c>
      <c r="D91" s="18" t="str">
        <f>"081159830816"</f>
        <v>081159830816</v>
      </c>
      <c r="E91" s="16">
        <v>1200</v>
      </c>
      <c r="F91" s="56"/>
      <c r="G91" s="35"/>
    </row>
    <row r="92" spans="1:7" s="34" customFormat="1" x14ac:dyDescent="0.35">
      <c r="B92" s="14" t="s">
        <v>92</v>
      </c>
      <c r="C92" s="14" t="s">
        <v>267</v>
      </c>
      <c r="D92" s="15" t="str">
        <f>"081159830823"</f>
        <v>081159830823</v>
      </c>
      <c r="E92" s="16">
        <v>2495</v>
      </c>
      <c r="F92" s="56"/>
      <c r="G92" s="35"/>
    </row>
    <row r="93" spans="1:7" s="34" customFormat="1" x14ac:dyDescent="0.35">
      <c r="B93" s="14" t="s">
        <v>128</v>
      </c>
      <c r="C93" s="14" t="s">
        <v>268</v>
      </c>
      <c r="D93" s="18" t="s">
        <v>131</v>
      </c>
      <c r="E93" s="16">
        <v>3995</v>
      </c>
      <c r="F93" s="56"/>
      <c r="G93" s="35"/>
    </row>
    <row r="94" spans="1:7" s="34" customFormat="1" x14ac:dyDescent="0.35">
      <c r="B94" s="84" t="s">
        <v>180</v>
      </c>
      <c r="C94" s="84" t="s">
        <v>296</v>
      </c>
      <c r="D94" s="85">
        <v>703791696482</v>
      </c>
      <c r="E94" s="86">
        <v>895</v>
      </c>
      <c r="F94" s="56"/>
      <c r="G94" s="35"/>
    </row>
    <row r="95" spans="1:7" s="34" customFormat="1" x14ac:dyDescent="0.35">
      <c r="B95" s="84" t="s">
        <v>181</v>
      </c>
      <c r="C95" s="84" t="s">
        <v>295</v>
      </c>
      <c r="D95" s="85" t="s">
        <v>179</v>
      </c>
      <c r="E95" s="86">
        <v>100</v>
      </c>
      <c r="F95" s="56"/>
      <c r="G95" s="35"/>
    </row>
    <row r="96" spans="1:7" s="34" customFormat="1" x14ac:dyDescent="0.35">
      <c r="B96" s="84" t="s">
        <v>164</v>
      </c>
      <c r="C96" s="84" t="s">
        <v>294</v>
      </c>
      <c r="D96" s="85" t="s">
        <v>166</v>
      </c>
      <c r="E96" s="86">
        <v>260</v>
      </c>
      <c r="F96" s="56"/>
      <c r="G96" s="35"/>
    </row>
    <row r="97" spans="1:7" s="34" customFormat="1" x14ac:dyDescent="0.35">
      <c r="B97" s="14" t="s">
        <v>7</v>
      </c>
      <c r="C97" s="14" t="s">
        <v>269</v>
      </c>
      <c r="D97" s="18" t="s">
        <v>32</v>
      </c>
      <c r="E97" s="16">
        <v>135</v>
      </c>
      <c r="F97" s="56"/>
      <c r="G97" s="35"/>
    </row>
    <row r="98" spans="1:7" s="34" customFormat="1" x14ac:dyDescent="0.35">
      <c r="B98" s="14" t="s">
        <v>12</v>
      </c>
      <c r="C98" s="14" t="s">
        <v>270</v>
      </c>
      <c r="D98" s="18" t="s">
        <v>31</v>
      </c>
      <c r="E98" s="16">
        <v>125</v>
      </c>
      <c r="F98" s="56"/>
      <c r="G98" s="35"/>
    </row>
    <row r="99" spans="1:7" s="34" customFormat="1" x14ac:dyDescent="0.35">
      <c r="B99" s="14" t="s">
        <v>14</v>
      </c>
      <c r="C99" s="14" t="s">
        <v>93</v>
      </c>
      <c r="D99" s="18" t="s">
        <v>30</v>
      </c>
      <c r="E99" s="16">
        <v>750</v>
      </c>
      <c r="F99" s="56"/>
      <c r="G99" s="35"/>
    </row>
    <row r="100" spans="1:7" s="34" customFormat="1" x14ac:dyDescent="0.35">
      <c r="B100" s="14" t="s">
        <v>34</v>
      </c>
      <c r="C100" s="14" t="s">
        <v>271</v>
      </c>
      <c r="D100" s="18" t="s">
        <v>37</v>
      </c>
      <c r="E100" s="31" t="s">
        <v>272</v>
      </c>
      <c r="F100" s="56"/>
      <c r="G100" s="35"/>
    </row>
    <row r="101" spans="1:7" s="34" customFormat="1" x14ac:dyDescent="0.35">
      <c r="B101" s="14" t="s">
        <v>35</v>
      </c>
      <c r="C101" s="14" t="s">
        <v>273</v>
      </c>
      <c r="D101" s="18" t="s">
        <v>38</v>
      </c>
      <c r="E101" s="31" t="s">
        <v>272</v>
      </c>
      <c r="F101" s="56"/>
      <c r="G101" s="35"/>
    </row>
    <row r="102" spans="1:7" s="34" customFormat="1" x14ac:dyDescent="0.35">
      <c r="B102" s="14" t="s">
        <v>36</v>
      </c>
      <c r="C102" s="14" t="s">
        <v>274</v>
      </c>
      <c r="D102" s="18" t="s">
        <v>39</v>
      </c>
      <c r="E102" s="31" t="s">
        <v>272</v>
      </c>
      <c r="F102" s="56"/>
      <c r="G102" s="35"/>
    </row>
    <row r="103" spans="1:7" s="34" customFormat="1" x14ac:dyDescent="0.35">
      <c r="B103" s="14" t="s">
        <v>41</v>
      </c>
      <c r="C103" s="14" t="s">
        <v>275</v>
      </c>
      <c r="D103" s="18" t="s">
        <v>40</v>
      </c>
      <c r="E103" s="31" t="s">
        <v>272</v>
      </c>
      <c r="F103" s="56"/>
      <c r="G103" s="35"/>
    </row>
    <row r="104" spans="1:7" s="12" customFormat="1" ht="14.25" customHeight="1" x14ac:dyDescent="0.35">
      <c r="A104" s="10" t="s">
        <v>276</v>
      </c>
      <c r="D104" s="22"/>
      <c r="E104" s="21"/>
      <c r="F104" s="52"/>
      <c r="G104" s="28"/>
    </row>
    <row r="105" spans="1:7" s="12" customFormat="1" ht="14.25" customHeight="1" x14ac:dyDescent="0.35">
      <c r="A105" s="10"/>
      <c r="B105" s="9" t="s">
        <v>101</v>
      </c>
      <c r="C105" s="23" t="s">
        <v>102</v>
      </c>
      <c r="D105" s="32" t="s">
        <v>103</v>
      </c>
      <c r="E105" s="33"/>
      <c r="F105" s="52"/>
      <c r="G105" s="28"/>
    </row>
    <row r="106" spans="1:7" s="12" customFormat="1" x14ac:dyDescent="0.35">
      <c r="B106" s="14" t="s">
        <v>65</v>
      </c>
      <c r="C106" s="14" t="s">
        <v>277</v>
      </c>
      <c r="D106" s="11" t="str">
        <f>"081159830526"</f>
        <v>081159830526</v>
      </c>
      <c r="E106" s="16"/>
      <c r="F106" s="52"/>
      <c r="G106" s="28"/>
    </row>
    <row r="107" spans="1:7" s="12" customFormat="1" x14ac:dyDescent="0.35">
      <c r="B107" s="14" t="s">
        <v>66</v>
      </c>
      <c r="C107" s="14" t="s">
        <v>278</v>
      </c>
      <c r="D107" s="11" t="str">
        <f>"081159830533"</f>
        <v>081159830533</v>
      </c>
      <c r="E107" s="16"/>
      <c r="F107" s="52"/>
      <c r="G107" s="28"/>
    </row>
    <row r="108" spans="1:7" s="12" customFormat="1" x14ac:dyDescent="0.35">
      <c r="B108" s="14" t="s">
        <v>136</v>
      </c>
      <c r="C108" s="14" t="s">
        <v>279</v>
      </c>
      <c r="D108" s="11" t="s">
        <v>142</v>
      </c>
      <c r="E108" s="16"/>
      <c r="F108" s="52"/>
      <c r="G108" s="28"/>
    </row>
    <row r="109" spans="1:7" s="12" customFormat="1" x14ac:dyDescent="0.35">
      <c r="B109" s="14" t="s">
        <v>69</v>
      </c>
      <c r="C109" s="14" t="s">
        <v>280</v>
      </c>
      <c r="D109" s="11" t="str">
        <f>"081159830557"</f>
        <v>081159830557</v>
      </c>
      <c r="E109" s="16"/>
      <c r="F109" s="52"/>
      <c r="G109" s="28"/>
    </row>
    <row r="110" spans="1:7" s="12" customFormat="1" x14ac:dyDescent="0.35">
      <c r="B110" s="14" t="s">
        <v>137</v>
      </c>
      <c r="C110" s="14" t="s">
        <v>281</v>
      </c>
      <c r="D110" s="11" t="str">
        <f>"081159830564"</f>
        <v>081159830564</v>
      </c>
      <c r="E110" s="16"/>
      <c r="F110" s="52"/>
      <c r="G110" s="28"/>
    </row>
    <row r="111" spans="1:7" s="12" customFormat="1" x14ac:dyDescent="0.35">
      <c r="B111" s="14" t="s">
        <v>70</v>
      </c>
      <c r="C111" s="14" t="s">
        <v>282</v>
      </c>
      <c r="D111" s="22" t="str">
        <f>"081159830571"</f>
        <v>081159830571</v>
      </c>
      <c r="E111" s="16"/>
      <c r="F111" s="52"/>
      <c r="G111" s="28"/>
    </row>
    <row r="112" spans="1:7" s="12" customFormat="1" x14ac:dyDescent="0.35">
      <c r="B112" s="14" t="s">
        <v>71</v>
      </c>
      <c r="C112" s="14" t="s">
        <v>283</v>
      </c>
      <c r="D112" s="11" t="str">
        <f>"081159830601"</f>
        <v>081159830601</v>
      </c>
      <c r="E112" s="16"/>
      <c r="F112" s="52"/>
      <c r="G112" s="28"/>
    </row>
    <row r="113" spans="2:7" s="12" customFormat="1" x14ac:dyDescent="0.35">
      <c r="B113" s="14" t="s">
        <v>42</v>
      </c>
      <c r="C113" s="14" t="s">
        <v>284</v>
      </c>
      <c r="D113" s="11" t="s">
        <v>48</v>
      </c>
      <c r="E113" s="16"/>
      <c r="F113" s="52"/>
      <c r="G113" s="28"/>
    </row>
    <row r="114" spans="2:7" s="12" customFormat="1" x14ac:dyDescent="0.35">
      <c r="B114" s="14" t="s">
        <v>67</v>
      </c>
      <c r="C114" s="14" t="s">
        <v>297</v>
      </c>
      <c r="D114" s="11" t="str">
        <f>"081159830588"</f>
        <v>081159830588</v>
      </c>
      <c r="E114" s="16"/>
      <c r="F114" s="52"/>
      <c r="G114" s="28"/>
    </row>
    <row r="115" spans="2:7" s="12" customFormat="1" x14ac:dyDescent="0.35">
      <c r="B115" s="14" t="s">
        <v>43</v>
      </c>
      <c r="C115" s="14" t="s">
        <v>285</v>
      </c>
      <c r="D115" s="11" t="s">
        <v>49</v>
      </c>
      <c r="E115" s="16"/>
      <c r="F115" s="52"/>
      <c r="G115" s="28"/>
    </row>
    <row r="116" spans="2:7" s="12" customFormat="1" x14ac:dyDescent="0.35">
      <c r="B116" s="14" t="s">
        <v>68</v>
      </c>
      <c r="C116" s="14" t="s">
        <v>286</v>
      </c>
      <c r="D116" s="11" t="str">
        <f>"081159830595"</f>
        <v>081159830595</v>
      </c>
      <c r="E116" s="16"/>
      <c r="F116" s="52"/>
      <c r="G116" s="28"/>
    </row>
    <row r="117" spans="2:7" s="12" customFormat="1" x14ac:dyDescent="0.35">
      <c r="B117" s="14" t="s">
        <v>44</v>
      </c>
      <c r="C117" s="14" t="s">
        <v>287</v>
      </c>
      <c r="D117" s="11" t="s">
        <v>47</v>
      </c>
      <c r="E117" s="16"/>
      <c r="F117" s="52"/>
      <c r="G117" s="28"/>
    </row>
    <row r="118" spans="2:7" s="12" customFormat="1" ht="13.15" customHeight="1" x14ac:dyDescent="0.35">
      <c r="B118" s="14" t="s">
        <v>89</v>
      </c>
      <c r="C118" s="19" t="s">
        <v>288</v>
      </c>
      <c r="D118" s="6" t="s">
        <v>79</v>
      </c>
      <c r="E118" s="20"/>
      <c r="F118" s="52"/>
      <c r="G118" s="28"/>
    </row>
    <row r="119" spans="2:7" s="12" customFormat="1" ht="13.15" customHeight="1" x14ac:dyDescent="0.35">
      <c r="F119" s="52"/>
      <c r="G119" s="28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 - TEL +49 (0) 69 222 224 615 - www.digitalyacht.de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EURO 2023</vt:lpstr>
      <vt:lpstr>'EURO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Gaelle Rodriguez</cp:lastModifiedBy>
  <cp:lastPrinted>2023-01-03T11:28:33Z</cp:lastPrinted>
  <dcterms:created xsi:type="dcterms:W3CDTF">2009-10-26T08:36:45Z</dcterms:created>
  <dcterms:modified xsi:type="dcterms:W3CDTF">2023-01-03T11:50:09Z</dcterms:modified>
</cp:coreProperties>
</file>