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157\Desktop\Frankreich\Half time\To Do\Preisliste 2022\"/>
    </mc:Choice>
  </mc:AlternateContent>
  <xr:revisionPtr revIDLastSave="0" documentId="8_{ECE1D5C7-63A3-4D4C-87AA-FDB82A77FD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VP EU Prices 2022 DY" sheetId="2" r:id="rId1"/>
  </sheets>
  <definedNames>
    <definedName name="_xlnm.Print_Area" localSheetId="0">'UVP EU Prices 2022 DY'!$A$1:$E$97</definedName>
  </definedNames>
  <calcPr calcId="191029"/>
  <customWorkbookViews>
    <customWorkbookView name="nick view" guid="{F14B3FD7-2DE7-4924-8E96-DBE2ABD95C01}" maximized="1" xWindow="1" yWindow="1" windowWidth="1024" windowHeight="360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2" l="1"/>
  <c r="D51" i="2"/>
  <c r="D50" i="2"/>
  <c r="D53" i="2"/>
  <c r="D54" i="2"/>
  <c r="D17" i="2"/>
  <c r="D16" i="2"/>
  <c r="D87" i="2"/>
  <c r="D86" i="2"/>
  <c r="D74" i="2"/>
  <c r="D10" i="2"/>
  <c r="D63" i="2"/>
  <c r="D62" i="2"/>
  <c r="D29" i="2"/>
  <c r="D57" i="2"/>
  <c r="D37" i="2"/>
  <c r="D6" i="2"/>
  <c r="D78" i="2"/>
  <c r="D106" i="2"/>
  <c r="D109" i="2"/>
  <c r="D105" i="2"/>
  <c r="D104" i="2"/>
  <c r="D103" i="2"/>
  <c r="D101" i="2"/>
  <c r="D100" i="2"/>
  <c r="D55" i="2"/>
</calcChain>
</file>

<file path=xl/sharedStrings.xml><?xml version="1.0" encoding="utf-8"?>
<sst xmlns="http://schemas.openxmlformats.org/spreadsheetml/2006/main" count="291" uniqueCount="287">
  <si>
    <t>ZDIGSTPCN</t>
  </si>
  <si>
    <t>ZDIGAIS100</t>
  </si>
  <si>
    <t>ZDIGHSC100</t>
  </si>
  <si>
    <t>ZDIGUSBNMEA</t>
  </si>
  <si>
    <t>ZDIGAISNET</t>
  </si>
  <si>
    <t>ZDIGAIS100USB</t>
  </si>
  <si>
    <t>ZDIGWL510</t>
  </si>
  <si>
    <t>ZDIGAIT2000</t>
  </si>
  <si>
    <t>ZDIGPPL</t>
  </si>
  <si>
    <t>ZDIGAIS100P</t>
  </si>
  <si>
    <t>ZDIGSPL2000</t>
  </si>
  <si>
    <t>ZDIGAISLG</t>
  </si>
  <si>
    <t>AIS LIFE GUARD MOB/SART ALARM</t>
  </si>
  <si>
    <t>ZDIGWL510-20</t>
  </si>
  <si>
    <t>ZDIGWL500UP</t>
  </si>
  <si>
    <t>ZDIGPPLEXT</t>
  </si>
  <si>
    <t>ZDIGPLINK</t>
  </si>
  <si>
    <t>ZDIGGV30</t>
  </si>
  <si>
    <t>ZDIGS1000</t>
  </si>
  <si>
    <t>ZDIGAITBUN1</t>
  </si>
  <si>
    <t>UPC CODE</t>
  </si>
  <si>
    <t>ZDIGCLB2000A</t>
  </si>
  <si>
    <t>738435472382</t>
  </si>
  <si>
    <t>738435472399</t>
  </si>
  <si>
    <t>030955183657</t>
  </si>
  <si>
    <t>738435472429</t>
  </si>
  <si>
    <t>030955183626</t>
  </si>
  <si>
    <t>081159830199</t>
  </si>
  <si>
    <t>030955183756</t>
  </si>
  <si>
    <t>030955183718</t>
  </si>
  <si>
    <t>081159830076</t>
  </si>
  <si>
    <t>738435472603</t>
  </si>
  <si>
    <t>030955183688</t>
  </si>
  <si>
    <t>030955183671</t>
  </si>
  <si>
    <t>738435472566</t>
  </si>
  <si>
    <t>081159830205</t>
  </si>
  <si>
    <t>081159830236</t>
  </si>
  <si>
    <t>081159829988</t>
  </si>
  <si>
    <t>081159829995</t>
  </si>
  <si>
    <t>081159830182</t>
  </si>
  <si>
    <t>030955183749</t>
  </si>
  <si>
    <t>081159830243</t>
  </si>
  <si>
    <t>ZDIGATN100X</t>
  </si>
  <si>
    <t>ATN100X EXPRESS ATON</t>
  </si>
  <si>
    <t>ZDIGATN1000</t>
  </si>
  <si>
    <t>ZDIGATN1000S</t>
  </si>
  <si>
    <t>ZDIGATN3000</t>
  </si>
  <si>
    <t>081159830250</t>
  </si>
  <si>
    <t>081159830267</t>
  </si>
  <si>
    <t>081159830274</t>
  </si>
  <si>
    <t>081159830281</t>
  </si>
  <si>
    <t>081159830298</t>
  </si>
  <si>
    <t>ZDIGATN3000S</t>
  </si>
  <si>
    <t>ZCELCX4A</t>
  </si>
  <si>
    <t>ZCELE179F</t>
  </si>
  <si>
    <t>X500.391</t>
  </si>
  <si>
    <t>ZDIGAIT1500</t>
  </si>
  <si>
    <t>081159830366</t>
  </si>
  <si>
    <t>081159830373</t>
  </si>
  <si>
    <t>081159830380</t>
  </si>
  <si>
    <t>081159830397</t>
  </si>
  <si>
    <t>ZDIGAISNODE</t>
  </si>
  <si>
    <t>081159830403</t>
  </si>
  <si>
    <t>ZDIGSTPCE</t>
  </si>
  <si>
    <t>081159830410</t>
  </si>
  <si>
    <t>ZDIGHSC100T</t>
  </si>
  <si>
    <t>030955183763</t>
  </si>
  <si>
    <t>ZDIGDTV100</t>
  </si>
  <si>
    <t>ZDIGDTVDA</t>
  </si>
  <si>
    <t>081159830427</t>
  </si>
  <si>
    <t>081159830441</t>
  </si>
  <si>
    <t>ZIDIGIK</t>
  </si>
  <si>
    <t>ZDIGAQCP</t>
  </si>
  <si>
    <t>ZDIGAIT1500N2K</t>
  </si>
  <si>
    <t>081159830502</t>
  </si>
  <si>
    <t>081159830519</t>
  </si>
  <si>
    <t>ZSCOKS30</t>
  </si>
  <si>
    <t>ZSCOPA3</t>
  </si>
  <si>
    <t>ZCELN280S</t>
  </si>
  <si>
    <t>ZSCOPA82</t>
  </si>
  <si>
    <t>ZSCOPA41</t>
  </si>
  <si>
    <t>ZSHA4720</t>
  </si>
  <si>
    <t>ZDIGWND100</t>
  </si>
  <si>
    <t>ZDIGWS</t>
  </si>
  <si>
    <t>ZDIGAQCPPL</t>
  </si>
  <si>
    <t>081159830618</t>
  </si>
  <si>
    <t>081159830625</t>
  </si>
  <si>
    <t>ZDIGNMD</t>
  </si>
  <si>
    <t>081159830649</t>
  </si>
  <si>
    <t>081159830656</t>
  </si>
  <si>
    <t>ZDIGSPL1500</t>
  </si>
  <si>
    <t>081159830687</t>
  </si>
  <si>
    <t>ZDIGAIS100QMA</t>
  </si>
  <si>
    <t>ZDIGN2KIT</t>
  </si>
  <si>
    <t>ZDIGAISNETSP</t>
  </si>
  <si>
    <t>ZDIG4GC</t>
  </si>
  <si>
    <t>ZDIG4GCPRO</t>
  </si>
  <si>
    <t>ZDIGSTN</t>
  </si>
  <si>
    <t>ZDIGDTV200</t>
  </si>
  <si>
    <t>ZDIGDST800</t>
  </si>
  <si>
    <t>ZDIGQMA</t>
  </si>
  <si>
    <t>ZDIGSTNUSB</t>
  </si>
  <si>
    <t>081159830809</t>
  </si>
  <si>
    <t>ZDIGCLA2000</t>
  </si>
  <si>
    <t>DIGITAL DEEP SEA S1000 SMART AIS SART</t>
  </si>
  <si>
    <t>ZDIGCLB2500</t>
  </si>
  <si>
    <t>ZDIGAIT2500</t>
  </si>
  <si>
    <t>ZDIGAIT5000</t>
  </si>
  <si>
    <t>ZDIGWLN10SM</t>
  </si>
  <si>
    <t>ZDIGWLN30SM</t>
  </si>
  <si>
    <t>ZDIGNLINK</t>
  </si>
  <si>
    <t>ZDIGIKVT</t>
  </si>
  <si>
    <t>ZDIGIKVTUSB</t>
  </si>
  <si>
    <t>ZSIMAISMOB</t>
  </si>
  <si>
    <t>SIMY MOB100 AIS MOB BEACON</t>
  </si>
  <si>
    <t>760264210016</t>
  </si>
  <si>
    <t>ZDIGGPS160</t>
  </si>
  <si>
    <t>703791696031</t>
  </si>
  <si>
    <t>703791696048</t>
  </si>
  <si>
    <t>ZDIGMOBSW</t>
  </si>
  <si>
    <t>GPS160 TRINAV GPS/GLONASS/GALILEO SENSOR (NMEA 0183)</t>
  </si>
  <si>
    <t>703791696055</t>
  </si>
  <si>
    <t>703791696062</t>
  </si>
  <si>
    <t>703791696079</t>
  </si>
  <si>
    <t>703791696086</t>
  </si>
  <si>
    <t>ZDIGGPS160ST</t>
  </si>
  <si>
    <t>ZDIGGPS160WL</t>
  </si>
  <si>
    <t>ZDIGGPS160USB</t>
  </si>
  <si>
    <t>ZDIGGPS160N2K</t>
  </si>
  <si>
    <t>ZDIG4G10M</t>
  </si>
  <si>
    <t>ZDIG4G20M</t>
  </si>
  <si>
    <t>ZDIGIAISTX</t>
  </si>
  <si>
    <t>ZDIGIAISTXPL</t>
  </si>
  <si>
    <t>703791696109</t>
  </si>
  <si>
    <t>703791696116</t>
  </si>
  <si>
    <t>703791696123</t>
  </si>
  <si>
    <t>703791696130</t>
  </si>
  <si>
    <t>ZDIGS124</t>
  </si>
  <si>
    <t>ZDIGS117</t>
  </si>
  <si>
    <t>ZDIGJB1</t>
  </si>
  <si>
    <t>ZDIGNAVDOC</t>
  </si>
  <si>
    <t>ZDIGAISDEP</t>
  </si>
  <si>
    <t>ZDIGDST810</t>
  </si>
  <si>
    <t>703791696192</t>
  </si>
  <si>
    <t>703791696208</t>
  </si>
  <si>
    <t>703791696185</t>
  </si>
  <si>
    <t>703791696161</t>
  </si>
  <si>
    <t>703791696215</t>
  </si>
  <si>
    <t>703791696222</t>
  </si>
  <si>
    <t>ZSHA4187D</t>
  </si>
  <si>
    <t>ZSHA4710</t>
  </si>
  <si>
    <t>ZDIGLANLINK</t>
  </si>
  <si>
    <t>ZDIGLANLN2K</t>
  </si>
  <si>
    <t>703791696239</t>
  </si>
  <si>
    <t>703791696246</t>
  </si>
  <si>
    <t>SMARTERTRACK 2021 PC NAVIGATOR SOFTWARE</t>
  </si>
  <si>
    <t>703791696253</t>
  </si>
  <si>
    <t>ZDIG4G10MX</t>
  </si>
  <si>
    <t>ZDIG4G20MX</t>
  </si>
  <si>
    <t>ZDIG4GX</t>
  </si>
  <si>
    <t>703791696260</t>
  </si>
  <si>
    <t>703791696284</t>
  </si>
  <si>
    <t>703791696291</t>
  </si>
  <si>
    <t>ZDIGAQNAV</t>
  </si>
  <si>
    <t>703791696307</t>
  </si>
  <si>
    <t>ZDIGNALERT</t>
  </si>
  <si>
    <t>ZDIGNCHAT</t>
  </si>
  <si>
    <t>ZDIGN26M</t>
  </si>
  <si>
    <t>ZDIGN21M</t>
  </si>
  <si>
    <t>ZDIGN23M</t>
  </si>
  <si>
    <t>ZDIGN21W</t>
  </si>
  <si>
    <t>ZDIGN26W</t>
  </si>
  <si>
    <t>703791696338</t>
  </si>
  <si>
    <t>703791696345</t>
  </si>
  <si>
    <t>703791696352</t>
  </si>
  <si>
    <t>703791696369</t>
  </si>
  <si>
    <t>703791696376</t>
  </si>
  <si>
    <t>703791696314</t>
  </si>
  <si>
    <t>703791696321</t>
  </si>
  <si>
    <t>ZDIGNCSPK</t>
  </si>
  <si>
    <t>703791696383</t>
  </si>
  <si>
    <t>Produktnummer</t>
  </si>
  <si>
    <t>Beschreibung</t>
  </si>
  <si>
    <t>€ exkl. MwSt.</t>
  </si>
  <si>
    <t>AIS100 AIS-EMPFÄNGER (USB) MIT TRAGBARER QMAX ANTENNE</t>
  </si>
  <si>
    <t>AIS100 AIS-EMPFÄNGER (USB)</t>
  </si>
  <si>
    <t>AIS100 AIS-EMPFÄNGER (NMEA 0183)</t>
  </si>
  <si>
    <t>AIS100 PRO AIS-EMPFÄNGER (NMEA 0183 &amp; USB)</t>
  </si>
  <si>
    <t>AISNET INTERNET-BASISSTATION</t>
  </si>
  <si>
    <t>iAISTX KLASSE B AIS-TRANSPONDER MIT WLAN-SCHNITTSTELLE</t>
  </si>
  <si>
    <t>AIT1500 KLASSE B TRANSPONDER MIT INTEGRIERTER GPS-ANTENNE (NMEA 0183)</t>
  </si>
  <si>
    <t>AIT1500 KLASSE B TRANSPONDER MIT INTEGRIERTER GPS-ANTENNE (NMEA 2000)</t>
  </si>
  <si>
    <t>AIT5000 KLASSE B+ 5W SODTMA TRANSPONDER MIT SPLITTER &amp; WLAN</t>
  </si>
  <si>
    <t>AIT2000 + GV30 COMBO SPARPAKET (UKW/GPS-KOMBIANTENNE)</t>
  </si>
  <si>
    <t>SPL1500 UKW ANTENNENSPLITTER FÜR UKW/AIS-BETRIEB (1 ANTENNEN-EINGANG)</t>
  </si>
  <si>
    <t>SPL2000 UKW ANTENNENSPLITTER FÜR UKW/AIS-BETRIEB (1 ANTENNEN-EINGANG MIT FM)</t>
  </si>
  <si>
    <t>WND100 MASTTOP-GEBER MIT 20 MTR.-KABEL</t>
  </si>
  <si>
    <t>WINDSENSE DRAHTLOSE WINDMESSANLANGE MIT MASTTOP-GEBER</t>
  </si>
  <si>
    <t>TIEFEN-, GESCHWINDIGKEITS- UND TEMPERATUR-SENSOR (NMEA 2000) TH PLASTIC MIT BT INTERFACE</t>
  </si>
  <si>
    <t>GPS160 TRINAV GPS/GLONASS/GALILEO SENSOR MIT USB-AUSGANG</t>
  </si>
  <si>
    <t xml:space="preserve">GPS160 NMEA 2000 VERSION MIT iKONVERT </t>
  </si>
  <si>
    <t xml:space="preserve">GPS160 DRAHTLOSE VERSION MIT WLN10SM </t>
  </si>
  <si>
    <t>NMEA 2000 NETZWERK STARTERKIT</t>
  </si>
  <si>
    <t>JB1 VERBINDUNGS-BOX NMEA 0183</t>
  </si>
  <si>
    <t>NAVDOCTOR NMEA 2000 DIAGNOSE-TOOL</t>
  </si>
  <si>
    <t>NAVALERT NMEA 2000 ÜBERWACHUNGS- &amp; ALARM SYSTEM</t>
  </si>
  <si>
    <t>NAVCHAT WASSERDICHTER COCKPIT-SPRECHER</t>
  </si>
  <si>
    <t>NMEA zu WiFi Adapter, NMEA zu USB und Multiplexer-Produkte</t>
  </si>
  <si>
    <t>WLN10 SMART NMEA ZU WLAN-KONVERTER (4800/38400)</t>
  </si>
  <si>
    <t>NAVLINK 2 NMEA 2000 ZU WLAN GATEWAY</t>
  </si>
  <si>
    <t>iKONVERT NMEA 2000-0183 GATEWAY/KONVERTER</t>
  </si>
  <si>
    <t>iKONVERT NMEA 2000-0183 GATEWAY/KONVERTER MIT USB</t>
  </si>
  <si>
    <t>iKOMMUNICATE NMEA 0183/2000 ZU SIGNAL K GATEWAY</t>
  </si>
  <si>
    <t>SEATALK 1 ZU NMEA GATEWAY</t>
  </si>
  <si>
    <t>SEATALK 1 ZU USB GATEWAY</t>
  </si>
  <si>
    <t>LANLINK NMEA 0183 ZU ETHERNET GATEWAY</t>
  </si>
  <si>
    <t>LANLINK NMEA 2000 ZU ETHERNET GATEWAY</t>
  </si>
  <si>
    <t>WLAN &amp; Internetzugang</t>
  </si>
  <si>
    <t>4G CONNECT PRO LMR400 10M KABELSET(X2)</t>
  </si>
  <si>
    <t>4G CONNECT PRO LMR400 20M KABELSET (X2)</t>
  </si>
  <si>
    <t>4G XTREAM 10M OPTIONALES KABELSET</t>
  </si>
  <si>
    <t>4G XTREAM 20M OPTIONALES KABELSET</t>
  </si>
  <si>
    <t>WL510 HIGH-POWER WLAN-BOOSTER (NETZWERK-SCHNITTSTELLE) MIT 10M KABEL</t>
  </si>
  <si>
    <t>WL510 HIGH-POWER WLAN-BOOSTER (NETZWERK-SCHNITTSTELLE) MIT 20M KABEL</t>
  </si>
  <si>
    <t>Bordentertainment &amp; TV-Antennen</t>
  </si>
  <si>
    <t>DTV100 OPTIONALER DOPPELVERSTÄRKER</t>
  </si>
  <si>
    <t>Bordcomputer und Software (Alle Systeme werden mit Windows 10 Home Premium geliefert)</t>
  </si>
  <si>
    <t>AQUA COMPACT PRO PC (INTEL i3/8GB/240GB) 10. GENERATION WINDOWS 10</t>
  </si>
  <si>
    <t>AQUA COMPACT PRO + PC (INTEL i7/8GB/480GB) 10. GENERATION WINDOWS 10</t>
  </si>
  <si>
    <t>AQUANAV PRO PC MIT NMEA 2000 INTERFACE (INTEL i3/4GB/240GB) WINDOWS 10</t>
  </si>
  <si>
    <t>S124 24" LCD MONITOR (MIT 12V DC KIT - 24V OPTION)</t>
  </si>
  <si>
    <t>S117 17" LCD MONITOR  (MIT 12V DC KIT - 24V OPTION)</t>
  </si>
  <si>
    <t>SMARTERTRACK 2021 EXPRESS PACK NAV S/W MIT TRINAV USB SENSOR</t>
  </si>
  <si>
    <t>DIGITAL DEEP SEA PILOTLINK KLASSE A KABELLOSE SCHNITTSTELLE</t>
  </si>
  <si>
    <t>DIGITAL DEEP SEA 10M PILOT PLUG VERLÄNGERUNGSKABEL</t>
  </si>
  <si>
    <t>ATN1000 KLASSE 1 ATON</t>
  </si>
  <si>
    <t xml:space="preserve">ATN3000 KLASSE 3 ATON </t>
  </si>
  <si>
    <t>AIS Antennen &amp; Accessories (Nur für Käufer von Lösungspaketen)</t>
  </si>
  <si>
    <t>AIS-Systeme</t>
  </si>
  <si>
    <t>AISnode NMEA 2000 AIS-EMPFÄNGER</t>
  </si>
  <si>
    <t>AISNET INTERNET-BASISSTATION MIT INTEGRIERTEM AIS/UKW-ANTENNENSPLITTER</t>
  </si>
  <si>
    <t>iAISTXPL+ KLASSE B AIS-TRANSPONDER MIT WLAN-SCHNITTSTELLE &amp; NMEA 2000</t>
  </si>
  <si>
    <t>AIT2000 KLASSE B TRANSPONDER (INKL. SEPERATER GPS-ANTENNE)</t>
  </si>
  <si>
    <t>AIT2500 KLASSE B+ 5W SODTMA TRANSPONDER (INKL. SEPERATER GPS-ANTENNE)</t>
  </si>
  <si>
    <t>NOMAD TRAGBARER KLASSE B AIS-TRANSPONDER MIT USB &amp; WLAN (INT. GPS)</t>
  </si>
  <si>
    <t>GV30 COMBO AIS/GPS-ANTENNE</t>
  </si>
  <si>
    <t>Instrumente, Navigationssensoren &amp; NMEA 2000-Kabel/-Diagnostik</t>
  </si>
  <si>
    <t>HSC100 FLUXGATE-KOMPASSSENSOR MIT NMEA-AUSGANG</t>
  </si>
  <si>
    <t>TIEFEN-, GESCHWINDIGKEITS- UND TEMPERATURSENSOR (NMEA 0183) TH PLASTIC</t>
  </si>
  <si>
    <t>GPS160 SEATALK 1 VERSION MIT SEATALK-NMEA-KONVERTER</t>
  </si>
  <si>
    <t>GPS160/NAVALERT WASSERDICHTER MOB SWITCH</t>
  </si>
  <si>
    <t>NMEA 2000 T-VERBINDER (EINSEITIGER ERWEITERTUNGSBLOCK)</t>
  </si>
  <si>
    <t>NMEA 2000 T-VERBINDER (6 PORT)</t>
  </si>
  <si>
    <t>NMEA 2000 1M DROP/TRUNK-KABEL</t>
  </si>
  <si>
    <t>NMEA 2000 3M DROP/TRUNK-KABEL</t>
  </si>
  <si>
    <t>NMEA 2000 6M DROP/TRUNK-KABEL</t>
  </si>
  <si>
    <t>NavAlert NMEA 2000 Überwachung</t>
  </si>
  <si>
    <t>WLN30 SMART MULTI INPUT NMEA ZU WLAN KONVERTER</t>
  </si>
  <si>
    <t>NMEA/USB-ADAPTER</t>
  </si>
  <si>
    <t>4G CONNECT 2G/3G/4G INTERNET-MODEM (INTERNE ANTENNEN)</t>
  </si>
  <si>
    <t>4G CONNECT PRO 2G/3G/4G (MIT EXTERNEN DUAL ANTENNEN &amp; 7M KABEL)</t>
  </si>
  <si>
    <t>4G XTREAM SYSTEM (MIT EXTERNEN DUAL ANTENNEN &amp; 7M KABEL)</t>
  </si>
  <si>
    <t>WL500-510 ERWEITERUNGSKIT</t>
  </si>
  <si>
    <t>DTV100 HD TV MARINE-ANTENNENSYSTEM MIT 10M KABEL</t>
  </si>
  <si>
    <t>DTV200 HD TV MARINE-ANTENNENSYSTEM MIT DUAL VERSTÄRKER &amp; 20M KABEL</t>
  </si>
  <si>
    <t>DIGITAL DEEP SEA CLB2000 KLASSE B TRANSPONDER MIT GPS-ANTENNE</t>
  </si>
  <si>
    <t>DIGITAL DEEP SEA CLB2500 SOTDMA 5W KLASSE B TRANSPONDER MIT GPS-ANTENNE</t>
  </si>
  <si>
    <t>DIGITAL DEEP SEA CLA2000 KLASSE A AIS-TRANSPONDER</t>
  </si>
  <si>
    <t>DIGITAL DEEP SEA AIS DEPLOY TRAGBARES KLASSE A AIS/NAVIGATIONSSYSTEM</t>
  </si>
  <si>
    <t>DIGITAL DEEP SEA PILOT PLUG UND USB KABEL FÜR KLASSE A AIS-TRANSPONDER</t>
  </si>
  <si>
    <t>ATN1000S KLASSE 1 ATON MIT SENSOR-SCHNITTSTELLE</t>
  </si>
  <si>
    <t>ATN3000S KLASSE 3 ATON MIT SENSOR-SCHNITTSTELLE</t>
  </si>
  <si>
    <t>1M AIS-ANTENNE MIT 5M KABEL (PASSENDER FME/BNC-VERBINDER)</t>
  </si>
  <si>
    <t>SCHWERLAST-RATSCHENHALTERUNG AUS EDELSTAHL (4-WEGE) FÜR 1"-SOCKEL</t>
  </si>
  <si>
    <t>PA3 4-WEGE-NYLON-RATSCHENFUSS FÜR AIS-ANTENNE MIT 1"-SOCKEL</t>
  </si>
  <si>
    <t>PA82 ANTENNEN-MASTHALTER FÜR DTV100/KS30</t>
  </si>
  <si>
    <t>4710 ANTENNENHALTERUNG FÜR 1" BASIS-ANTENNEN AUS EDELSTAHL</t>
  </si>
  <si>
    <t>PA41 ABNEHMBARE SCHIENENANTENNE FÜR 1"-SOCKEL FÜR WL70/KS30</t>
  </si>
  <si>
    <t>ARM SCHIENENHALTERUNG AUS EDELSTAHL FÜR 1"-SOCKEL ANTENNEN</t>
  </si>
  <si>
    <t>CX4A 1.4M 4DB AISUKW-ANTENNE</t>
  </si>
  <si>
    <t>E179F DECKSOCKEL FÜR CX4A/CEL VG</t>
  </si>
  <si>
    <t>N280S 1.25" TO 1" GEWINDEADAPTER FÜR CX4/WL510/CELVG</t>
  </si>
  <si>
    <t>MA800 GPS-ANTENNE (passend für AIT250/1000/2000/3000)</t>
  </si>
  <si>
    <t>NOMAD QMAX AIS/UKW-ANTENNE</t>
  </si>
  <si>
    <t>Bitte Anrufen</t>
  </si>
  <si>
    <t xml:space="preserve">NAVCHAT SPRACH ALARM-SYSTEM MIT INT. LAUTSPRECHER (ERFORDERT NAVALERT) </t>
  </si>
  <si>
    <t>HSC100T FLUXGATE-KOMPASSSENSOR MIT NMEA-AUSGANG (ROT-Version)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</si>
</sst>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6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/>
    <xf numFmtId="2" fontId="6" fillId="2" borderId="0" xfId="0" applyNumberFormat="1" applyFont="1" applyFill="1" applyAlignment="1">
      <alignment horizontal="right" vertical="top"/>
    </xf>
    <xf numFmtId="0" fontId="1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1" fillId="0" borderId="0" xfId="1" applyFont="1" applyFill="1" applyAlignment="1" applyProtection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</cellXfs>
  <cellStyles count="2">
    <cellStyle name="Normal 2" xfId="1" xr:uid="{A4174910-0AAB-456C-B228-136D76106B2F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271462</xdr:rowOff>
    </xdr:from>
    <xdr:to>
      <xdr:col>5</xdr:col>
      <xdr:colOff>0</xdr:colOff>
      <xdr:row>0</xdr:row>
      <xdr:rowOff>1314450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33550" y="271462"/>
          <a:ext cx="4286250" cy="10429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 baseline="0"/>
            <a:t>Bei Digital Yacht 2022 dreht sich alles um Navigations-, Kommunikations- und Unterhaltungssysteme der nächsten Generation für Ihr Boot. Bootfahren soll Spaß machen, sicher und erschwinglich sein. Alle unsere Produkte zielen darauf ab, bestehende und neue Bootsnetzwerke zu integrieren - für eine leistungsstarke Dimension Ihrer Bordelektronik.</a:t>
          </a:r>
        </a:p>
        <a:p>
          <a:pPr algn="l"/>
          <a:r>
            <a:rPr lang="en-GB" sz="800" baseline="0"/>
            <a:t>Schauen Sie sich unsere Produktpalette an, die AIS, Navigations- und Instrumentensensoren, Internetzugang an Bord, Marine-PCs und Software, Daten-Gateways und Systeme für iPad- und Tablet-Navigation umfasst. Willkommen bei Digital Yacht 2022!</a:t>
          </a:r>
        </a:p>
      </xdr:txBody>
    </xdr:sp>
    <xdr:clientData/>
  </xdr:twoCellAnchor>
  <xdr:twoCellAnchor editAs="oneCell">
    <xdr:from>
      <xdr:col>3</xdr:col>
      <xdr:colOff>9518</xdr:colOff>
      <xdr:row>0</xdr:row>
      <xdr:rowOff>1271576</xdr:rowOff>
    </xdr:from>
    <xdr:to>
      <xdr:col>3</xdr:col>
      <xdr:colOff>783289</xdr:colOff>
      <xdr:row>0</xdr:row>
      <xdr:rowOff>1890709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3" y="1271576"/>
          <a:ext cx="773771" cy="619133"/>
        </a:xfrm>
        <a:prstGeom prst="rect">
          <a:avLst/>
        </a:prstGeom>
      </xdr:spPr>
    </xdr:pic>
    <xdr:clientData/>
  </xdr:twoCellAnchor>
  <xdr:twoCellAnchor editAs="oneCell">
    <xdr:from>
      <xdr:col>3</xdr:col>
      <xdr:colOff>747711</xdr:colOff>
      <xdr:row>0</xdr:row>
      <xdr:rowOff>1276338</xdr:rowOff>
    </xdr:from>
    <xdr:to>
      <xdr:col>4</xdr:col>
      <xdr:colOff>533401</xdr:colOff>
      <xdr:row>0</xdr:row>
      <xdr:rowOff>1895471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936" y="1276338"/>
          <a:ext cx="652465" cy="619133"/>
        </a:xfrm>
        <a:prstGeom prst="rect">
          <a:avLst/>
        </a:prstGeom>
      </xdr:spPr>
    </xdr:pic>
    <xdr:clientData/>
  </xdr:twoCellAnchor>
  <xdr:twoCellAnchor editAs="oneCell">
    <xdr:from>
      <xdr:col>2</xdr:col>
      <xdr:colOff>2455051</xdr:colOff>
      <xdr:row>0</xdr:row>
      <xdr:rowOff>1278703</xdr:rowOff>
    </xdr:from>
    <xdr:to>
      <xdr:col>2</xdr:col>
      <xdr:colOff>2921340</xdr:colOff>
      <xdr:row>0</xdr:row>
      <xdr:rowOff>1825135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9489" y="1278703"/>
          <a:ext cx="466289" cy="546432"/>
        </a:xfrm>
        <a:prstGeom prst="rect">
          <a:avLst/>
        </a:prstGeom>
      </xdr:spPr>
    </xdr:pic>
    <xdr:clientData/>
  </xdr:twoCellAnchor>
  <xdr:twoCellAnchor editAs="oneCell">
    <xdr:from>
      <xdr:col>2</xdr:col>
      <xdr:colOff>3000379</xdr:colOff>
      <xdr:row>0</xdr:row>
      <xdr:rowOff>1285789</xdr:rowOff>
    </xdr:from>
    <xdr:to>
      <xdr:col>3</xdr:col>
      <xdr:colOff>11596</xdr:colOff>
      <xdr:row>0</xdr:row>
      <xdr:rowOff>1863435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7" y="1285789"/>
          <a:ext cx="628647" cy="577646"/>
        </a:xfrm>
        <a:prstGeom prst="rect">
          <a:avLst/>
        </a:prstGeom>
      </xdr:spPr>
    </xdr:pic>
    <xdr:clientData/>
  </xdr:twoCellAnchor>
  <xdr:twoCellAnchor editAs="oneCell">
    <xdr:from>
      <xdr:col>2</xdr:col>
      <xdr:colOff>1233489</xdr:colOff>
      <xdr:row>0</xdr:row>
      <xdr:rowOff>1252527</xdr:rowOff>
    </xdr:from>
    <xdr:to>
      <xdr:col>2</xdr:col>
      <xdr:colOff>1831844</xdr:colOff>
      <xdr:row>0</xdr:row>
      <xdr:rowOff>1850882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7" y="1252527"/>
          <a:ext cx="598355" cy="598355"/>
        </a:xfrm>
        <a:prstGeom prst="rect">
          <a:avLst/>
        </a:prstGeom>
      </xdr:spPr>
    </xdr:pic>
    <xdr:clientData/>
  </xdr:twoCellAnchor>
  <xdr:twoCellAnchor editAs="oneCell">
    <xdr:from>
      <xdr:col>2</xdr:col>
      <xdr:colOff>1800227</xdr:colOff>
      <xdr:row>0</xdr:row>
      <xdr:rowOff>1266815</xdr:rowOff>
    </xdr:from>
    <xdr:to>
      <xdr:col>2</xdr:col>
      <xdr:colOff>2415204</xdr:colOff>
      <xdr:row>0</xdr:row>
      <xdr:rowOff>1881792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665" y="1266815"/>
          <a:ext cx="614977" cy="614977"/>
        </a:xfrm>
        <a:prstGeom prst="rect">
          <a:avLst/>
        </a:prstGeom>
      </xdr:spPr>
    </xdr:pic>
    <xdr:clientData/>
  </xdr:twoCellAnchor>
  <xdr:twoCellAnchor editAs="oneCell">
    <xdr:from>
      <xdr:col>2</xdr:col>
      <xdr:colOff>604837</xdr:colOff>
      <xdr:row>0</xdr:row>
      <xdr:rowOff>1247764</xdr:rowOff>
    </xdr:from>
    <xdr:to>
      <xdr:col>2</xdr:col>
      <xdr:colOff>1211505</xdr:colOff>
      <xdr:row>0</xdr:row>
      <xdr:rowOff>1854432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247764"/>
          <a:ext cx="606668" cy="606668"/>
        </a:xfrm>
        <a:prstGeom prst="rect">
          <a:avLst/>
        </a:prstGeom>
      </xdr:spPr>
    </xdr:pic>
    <xdr:clientData/>
  </xdr:twoCellAnchor>
  <xdr:twoCellAnchor>
    <xdr:from>
      <xdr:col>2</xdr:col>
      <xdr:colOff>428625</xdr:colOff>
      <xdr:row>83</xdr:row>
      <xdr:rowOff>0</xdr:rowOff>
    </xdr:from>
    <xdr:to>
      <xdr:col>4</xdr:col>
      <xdr:colOff>647701</xdr:colOff>
      <xdr:row>83</xdr:row>
      <xdr:rowOff>952498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562100" y="14887575"/>
          <a:ext cx="4419601" cy="9620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800"/>
            <a:t>Die Digital Deep Sea Produkte sind speziell für die Berufsschifffahrt entwickelt. Robust gebaut bieten sie das gleiche Innovative Design und ein hervorragendes Preis-Leistungsverhältnis wie unsere Produkte für den Bootssport. Produkte wie unser CLA1000 Klasse A AIS und unser AIS-SART entsprechen den Bestimmungen der IMO. Auch unsere Aqua Marine-PCs haben in der Berufsschifffahrt ihren Platz an Bord, sodass sie auch auf hoher See die Vorteile computergesteuerter Systeme genießen dürfen.</a:t>
          </a:r>
        </a:p>
      </xdr:txBody>
    </xdr:sp>
    <xdr:clientData/>
  </xdr:twoCellAnchor>
  <xdr:twoCellAnchor>
    <xdr:from>
      <xdr:col>2</xdr:col>
      <xdr:colOff>700088</xdr:colOff>
      <xdr:row>0</xdr:row>
      <xdr:rowOff>33338</xdr:rowOff>
    </xdr:from>
    <xdr:to>
      <xdr:col>4</xdr:col>
      <xdr:colOff>685800</xdr:colOff>
      <xdr:row>0</xdr:row>
      <xdr:rowOff>304801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4526" y="33338"/>
          <a:ext cx="4486274" cy="271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1400" b="1" baseline="0"/>
            <a:t>Januar 2022 - EURO € - Preis ohne Mwst</a:t>
          </a:r>
        </a:p>
      </xdr:txBody>
    </xdr:sp>
    <xdr:clientData/>
  </xdr:twoCellAnchor>
  <xdr:twoCellAnchor>
    <xdr:from>
      <xdr:col>0</xdr:col>
      <xdr:colOff>47625</xdr:colOff>
      <xdr:row>0</xdr:row>
      <xdr:rowOff>976313</xdr:rowOff>
    </xdr:from>
    <xdr:to>
      <xdr:col>2</xdr:col>
      <xdr:colOff>642937</xdr:colOff>
      <xdr:row>1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625" y="976313"/>
          <a:ext cx="1809750" cy="995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t"/>
        <a:lstStyle/>
        <a:p>
          <a:pPr algn="l"/>
          <a:r>
            <a:rPr lang="en-GB" sz="800" b="0"/>
            <a:t>Digital Yacht Europe</a:t>
          </a:r>
        </a:p>
        <a:p>
          <a:pPr algn="l"/>
          <a:r>
            <a:rPr lang="en-GB" sz="800" b="0" baseline="0"/>
            <a:t>7 Bis Rue Jeanne d'Arc</a:t>
          </a:r>
        </a:p>
        <a:p>
          <a:pPr algn="l"/>
          <a:r>
            <a:rPr lang="en-GB" sz="800" b="0" baseline="0"/>
            <a:t>ROUEN</a:t>
          </a:r>
        </a:p>
        <a:p>
          <a:pPr algn="l"/>
          <a:r>
            <a:rPr lang="en-GB" sz="800" b="0" baseline="0"/>
            <a:t>76000 France</a:t>
          </a:r>
        </a:p>
        <a:p>
          <a:pPr algn="l"/>
          <a:r>
            <a:rPr lang="en-GB" sz="800" b="0" baseline="0"/>
            <a:t>TEL +49 (0) 69 222 224 615</a:t>
          </a:r>
        </a:p>
        <a:p>
          <a:pPr algn="l"/>
          <a:r>
            <a:rPr lang="en-GB" sz="800" b="0" baseline="0"/>
            <a:t>www.digitalyacht.de</a:t>
          </a:r>
        </a:p>
        <a:p>
          <a:pPr algn="l"/>
          <a:r>
            <a:rPr lang="en-GB" sz="800" b="0" baseline="0"/>
            <a:t>E-Mail info@digitalyacht.de</a:t>
          </a:r>
        </a:p>
      </xdr:txBody>
    </xdr:sp>
    <xdr:clientData/>
  </xdr:twoCellAnchor>
  <xdr:twoCellAnchor editAs="oneCell">
    <xdr:from>
      <xdr:col>0</xdr:col>
      <xdr:colOff>38101</xdr:colOff>
      <xdr:row>0</xdr:row>
      <xdr:rowOff>66676</xdr:rowOff>
    </xdr:from>
    <xdr:to>
      <xdr:col>2</xdr:col>
      <xdr:colOff>554978</xdr:colOff>
      <xdr:row>0</xdr:row>
      <xdr:rowOff>990600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66676"/>
          <a:ext cx="1731315" cy="923924"/>
        </a:xfrm>
        <a:prstGeom prst="rect">
          <a:avLst/>
        </a:prstGeom>
      </xdr:spPr>
    </xdr:pic>
    <xdr:clientData/>
  </xdr:twoCellAnchor>
  <xdr:twoCellAnchor editAs="oneCell">
    <xdr:from>
      <xdr:col>0</xdr:col>
      <xdr:colOff>33338</xdr:colOff>
      <xdr:row>83</xdr:row>
      <xdr:rowOff>19702</xdr:rowOff>
    </xdr:from>
    <xdr:to>
      <xdr:col>2</xdr:col>
      <xdr:colOff>411047</xdr:colOff>
      <xdr:row>83</xdr:row>
      <xdr:rowOff>790573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13159440"/>
          <a:ext cx="1592147" cy="7708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86</xdr:row>
      <xdr:rowOff>66675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67625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tabSelected="1" view="pageLayout" topLeftCell="A91" zoomScale="115" zoomScaleNormal="130" zoomScalePageLayoutView="115" workbookViewId="0">
      <selection activeCell="C111" sqref="C111"/>
    </sheetView>
  </sheetViews>
  <sheetFormatPr baseColWidth="10" defaultColWidth="9.140625" defaultRowHeight="15" x14ac:dyDescent="0.25"/>
  <cols>
    <col min="1" max="1" width="1.7109375" customWidth="1"/>
    <col min="2" max="2" width="15.28515625" customWidth="1"/>
    <col min="3" max="3" width="50.7109375" customWidth="1"/>
    <col min="4" max="4" width="12.140625" style="5" customWidth="1"/>
    <col min="5" max="5" width="9.28515625" style="8" customWidth="1"/>
    <col min="6" max="6" width="25.42578125" customWidth="1"/>
    <col min="7" max="7" width="9" style="29"/>
  </cols>
  <sheetData>
    <row r="1" spans="1:7" ht="154.5" customHeight="1" x14ac:dyDescent="0.25"/>
    <row r="2" spans="1:7" s="3" customFormat="1" x14ac:dyDescent="0.25">
      <c r="A2" s="4" t="s">
        <v>181</v>
      </c>
      <c r="B2" s="4"/>
      <c r="C2" s="4" t="s">
        <v>182</v>
      </c>
      <c r="D2" s="6" t="s">
        <v>20</v>
      </c>
      <c r="E2" s="9" t="s">
        <v>183</v>
      </c>
      <c r="G2" s="30"/>
    </row>
    <row r="3" spans="1:7" ht="13.15" customHeight="1" x14ac:dyDescent="0.25">
      <c r="A3" s="2" t="s">
        <v>238</v>
      </c>
      <c r="B3" s="1"/>
    </row>
    <row r="4" spans="1:7" s="16" customFormat="1" ht="13.15" customHeight="1" x14ac:dyDescent="0.25">
      <c r="A4" s="13"/>
      <c r="B4" s="10" t="s">
        <v>1</v>
      </c>
      <c r="C4" s="10" t="s">
        <v>186</v>
      </c>
      <c r="D4" s="14" t="s">
        <v>22</v>
      </c>
      <c r="E4" s="15">
        <v>210</v>
      </c>
      <c r="G4" s="31"/>
    </row>
    <row r="5" spans="1:7" s="16" customFormat="1" ht="13.15" customHeight="1" x14ac:dyDescent="0.25">
      <c r="A5" s="13"/>
      <c r="B5" s="17" t="s">
        <v>5</v>
      </c>
      <c r="C5" s="17" t="s">
        <v>185</v>
      </c>
      <c r="D5" s="18" t="s">
        <v>23</v>
      </c>
      <c r="E5" s="19">
        <v>210</v>
      </c>
      <c r="F5" s="35"/>
      <c r="G5" s="36"/>
    </row>
    <row r="6" spans="1:7" s="38" customFormat="1" ht="13.15" customHeight="1" x14ac:dyDescent="0.25">
      <c r="A6" s="37"/>
      <c r="B6" s="17" t="s">
        <v>92</v>
      </c>
      <c r="C6" s="17" t="s">
        <v>184</v>
      </c>
      <c r="D6" s="18" t="str">
        <f>"081159830694"</f>
        <v>081159830694</v>
      </c>
      <c r="E6" s="19">
        <v>295</v>
      </c>
      <c r="F6" s="32"/>
      <c r="G6" s="33"/>
    </row>
    <row r="7" spans="1:7" s="38" customFormat="1" ht="13.15" customHeight="1" x14ac:dyDescent="0.25">
      <c r="A7" s="37"/>
      <c r="B7" s="17" t="s">
        <v>9</v>
      </c>
      <c r="C7" s="17" t="s">
        <v>187</v>
      </c>
      <c r="D7" s="20" t="s">
        <v>24</v>
      </c>
      <c r="E7" s="19">
        <v>250</v>
      </c>
      <c r="F7" s="32"/>
      <c r="G7" s="33"/>
    </row>
    <row r="8" spans="1:7" s="38" customFormat="1" ht="13.15" customHeight="1" x14ac:dyDescent="0.25">
      <c r="A8" s="37"/>
      <c r="B8" s="17" t="s">
        <v>61</v>
      </c>
      <c r="C8" s="17" t="s">
        <v>239</v>
      </c>
      <c r="D8" s="18" t="s">
        <v>62</v>
      </c>
      <c r="E8" s="19">
        <v>385</v>
      </c>
      <c r="F8" s="32"/>
      <c r="G8" s="33"/>
    </row>
    <row r="9" spans="1:7" s="38" customFormat="1" ht="13.15" customHeight="1" x14ac:dyDescent="0.25">
      <c r="A9" s="37"/>
      <c r="B9" s="17" t="s">
        <v>4</v>
      </c>
      <c r="C9" s="17" t="s">
        <v>188</v>
      </c>
      <c r="D9" s="18" t="s">
        <v>25</v>
      </c>
      <c r="E9" s="19">
        <v>575</v>
      </c>
      <c r="F9" s="32"/>
      <c r="G9" s="33"/>
    </row>
    <row r="10" spans="1:7" s="38" customFormat="1" ht="13.15" customHeight="1" x14ac:dyDescent="0.25">
      <c r="A10" s="37"/>
      <c r="B10" s="17" t="s">
        <v>94</v>
      </c>
      <c r="C10" s="17" t="s">
        <v>240</v>
      </c>
      <c r="D10" s="18" t="str">
        <f>"081159830779"</f>
        <v>081159830779</v>
      </c>
      <c r="E10" s="19">
        <v>850</v>
      </c>
      <c r="F10" s="32"/>
      <c r="G10" s="33"/>
    </row>
    <row r="11" spans="1:7" s="44" customFormat="1" ht="13.15" customHeight="1" x14ac:dyDescent="0.25">
      <c r="A11" s="43"/>
      <c r="B11" s="17" t="s">
        <v>131</v>
      </c>
      <c r="C11" s="17" t="s">
        <v>189</v>
      </c>
      <c r="D11" s="18" t="s">
        <v>135</v>
      </c>
      <c r="E11" s="19">
        <v>595</v>
      </c>
      <c r="F11" s="32"/>
      <c r="G11" s="33"/>
    </row>
    <row r="12" spans="1:7" s="44" customFormat="1" ht="13.15" customHeight="1" x14ac:dyDescent="0.25">
      <c r="A12" s="43"/>
      <c r="B12" s="17" t="s">
        <v>132</v>
      </c>
      <c r="C12" s="17" t="s">
        <v>241</v>
      </c>
      <c r="D12" s="18" t="s">
        <v>136</v>
      </c>
      <c r="E12" s="19">
        <v>695</v>
      </c>
      <c r="F12" s="32"/>
      <c r="G12" s="33"/>
    </row>
    <row r="13" spans="1:7" s="44" customFormat="1" ht="13.15" customHeight="1" x14ac:dyDescent="0.25">
      <c r="A13" s="43"/>
      <c r="B13" s="17" t="s">
        <v>56</v>
      </c>
      <c r="C13" s="22" t="s">
        <v>190</v>
      </c>
      <c r="D13" s="18" t="s">
        <v>57</v>
      </c>
      <c r="E13" s="19">
        <v>550</v>
      </c>
      <c r="F13" s="32"/>
      <c r="G13" s="34"/>
    </row>
    <row r="14" spans="1:7" s="44" customFormat="1" ht="13.15" customHeight="1" x14ac:dyDescent="0.25">
      <c r="A14" s="43"/>
      <c r="B14" s="17" t="s">
        <v>73</v>
      </c>
      <c r="C14" s="22" t="s">
        <v>191</v>
      </c>
      <c r="D14" s="18" t="s">
        <v>75</v>
      </c>
      <c r="E14" s="19">
        <v>595</v>
      </c>
      <c r="F14" s="32"/>
      <c r="G14" s="33"/>
    </row>
    <row r="15" spans="1:7" s="44" customFormat="1" ht="13.15" customHeight="1" x14ac:dyDescent="0.25">
      <c r="A15" s="43"/>
      <c r="B15" s="17" t="s">
        <v>7</v>
      </c>
      <c r="C15" s="22" t="s">
        <v>242</v>
      </c>
      <c r="D15" s="7" t="s">
        <v>26</v>
      </c>
      <c r="E15" s="23">
        <v>675</v>
      </c>
      <c r="F15" s="32"/>
      <c r="G15" s="33"/>
    </row>
    <row r="16" spans="1:7" s="44" customFormat="1" ht="13.15" customHeight="1" x14ac:dyDescent="0.25">
      <c r="A16" s="43"/>
      <c r="B16" s="17" t="s">
        <v>106</v>
      </c>
      <c r="C16" s="22" t="s">
        <v>243</v>
      </c>
      <c r="D16" s="7" t="str">
        <f>"081159830830"</f>
        <v>081159830830</v>
      </c>
      <c r="E16" s="23">
        <v>795</v>
      </c>
      <c r="F16" s="32"/>
      <c r="G16" s="33"/>
    </row>
    <row r="17" spans="1:7" s="44" customFormat="1" ht="13.15" customHeight="1" x14ac:dyDescent="0.25">
      <c r="A17" s="43"/>
      <c r="B17" s="17" t="s">
        <v>107</v>
      </c>
      <c r="C17" s="22" t="s">
        <v>192</v>
      </c>
      <c r="D17" s="7" t="str">
        <f>"081159830847"</f>
        <v>081159830847</v>
      </c>
      <c r="E17" s="23">
        <v>1195</v>
      </c>
      <c r="F17" s="32"/>
      <c r="G17" s="33"/>
    </row>
    <row r="18" spans="1:7" s="44" customFormat="1" ht="13.15" customHeight="1" x14ac:dyDescent="0.25">
      <c r="A18" s="43"/>
      <c r="B18" s="17" t="s">
        <v>19</v>
      </c>
      <c r="C18" s="22" t="s">
        <v>193</v>
      </c>
      <c r="D18" s="7" t="s">
        <v>27</v>
      </c>
      <c r="E18" s="23">
        <v>800</v>
      </c>
      <c r="F18" s="32"/>
      <c r="G18" s="33"/>
    </row>
    <row r="19" spans="1:7" s="44" customFormat="1" ht="13.15" customHeight="1" x14ac:dyDescent="0.25">
      <c r="A19" s="43"/>
      <c r="B19" s="17" t="s">
        <v>87</v>
      </c>
      <c r="C19" s="22" t="s">
        <v>244</v>
      </c>
      <c r="D19" s="7" t="s">
        <v>88</v>
      </c>
      <c r="E19" s="23">
        <v>695</v>
      </c>
      <c r="G19" s="45"/>
    </row>
    <row r="20" spans="1:7" s="44" customFormat="1" ht="13.15" customHeight="1" x14ac:dyDescent="0.25">
      <c r="A20" s="43"/>
      <c r="B20" s="17" t="s">
        <v>90</v>
      </c>
      <c r="C20" s="22" t="s">
        <v>194</v>
      </c>
      <c r="D20" s="7" t="s">
        <v>91</v>
      </c>
      <c r="E20" s="23">
        <v>295</v>
      </c>
      <c r="G20" s="45"/>
    </row>
    <row r="21" spans="1:7" s="44" customFormat="1" ht="12.75" customHeight="1" x14ac:dyDescent="0.25">
      <c r="A21" s="43"/>
      <c r="B21" s="17" t="s">
        <v>10</v>
      </c>
      <c r="C21" s="22" t="s">
        <v>195</v>
      </c>
      <c r="D21" s="7" t="s">
        <v>28</v>
      </c>
      <c r="E21" s="23">
        <v>325</v>
      </c>
      <c r="G21" s="45"/>
    </row>
    <row r="22" spans="1:7" s="38" customFormat="1" ht="13.15" customHeight="1" x14ac:dyDescent="0.25">
      <c r="A22" s="37"/>
      <c r="B22" s="17" t="s">
        <v>11</v>
      </c>
      <c r="C22" s="22" t="s">
        <v>12</v>
      </c>
      <c r="D22" s="7" t="s">
        <v>29</v>
      </c>
      <c r="E22" s="23">
        <v>195</v>
      </c>
      <c r="G22" s="39"/>
    </row>
    <row r="23" spans="1:7" s="38" customFormat="1" ht="13.15" customHeight="1" x14ac:dyDescent="0.25">
      <c r="A23" s="37"/>
      <c r="B23" s="17" t="s">
        <v>17</v>
      </c>
      <c r="C23" s="22" t="s">
        <v>245</v>
      </c>
      <c r="D23" s="7" t="s">
        <v>30</v>
      </c>
      <c r="E23" s="23">
        <v>130</v>
      </c>
      <c r="G23" s="39"/>
    </row>
    <row r="24" spans="1:7" s="16" customFormat="1" ht="13.15" customHeight="1" x14ac:dyDescent="0.25">
      <c r="A24" s="11" t="s">
        <v>246</v>
      </c>
      <c r="D24" s="25"/>
      <c r="E24" s="24"/>
      <c r="G24" s="31"/>
    </row>
    <row r="25" spans="1:7" s="16" customFormat="1" ht="13.15" customHeight="1" x14ac:dyDescent="0.25">
      <c r="B25" s="10" t="s">
        <v>2</v>
      </c>
      <c r="C25" s="26" t="s">
        <v>247</v>
      </c>
      <c r="D25" s="27" t="s">
        <v>32</v>
      </c>
      <c r="E25" s="15">
        <v>325</v>
      </c>
      <c r="G25" s="31"/>
    </row>
    <row r="26" spans="1:7" s="16" customFormat="1" ht="13.15" customHeight="1" x14ac:dyDescent="0.25">
      <c r="B26" s="10" t="s">
        <v>65</v>
      </c>
      <c r="C26" s="26" t="s">
        <v>286</v>
      </c>
      <c r="D26" s="27" t="s">
        <v>66</v>
      </c>
      <c r="E26" s="15">
        <v>325</v>
      </c>
      <c r="G26" s="31"/>
    </row>
    <row r="27" spans="1:7" s="38" customFormat="1" ht="13.15" customHeight="1" x14ac:dyDescent="0.25">
      <c r="B27" s="10" t="s">
        <v>82</v>
      </c>
      <c r="C27" s="26" t="s">
        <v>196</v>
      </c>
      <c r="D27" s="27" t="s">
        <v>85</v>
      </c>
      <c r="E27" s="15">
        <v>360</v>
      </c>
      <c r="G27" s="39"/>
    </row>
    <row r="28" spans="1:7" s="44" customFormat="1" ht="13.15" customHeight="1" x14ac:dyDescent="0.25">
      <c r="B28" s="10" t="s">
        <v>83</v>
      </c>
      <c r="C28" s="26" t="s">
        <v>197</v>
      </c>
      <c r="D28" s="27" t="s">
        <v>86</v>
      </c>
      <c r="E28" s="15">
        <v>540</v>
      </c>
      <c r="G28" s="45"/>
    </row>
    <row r="29" spans="1:7" s="44" customFormat="1" ht="13.15" customHeight="1" x14ac:dyDescent="0.25">
      <c r="B29" s="10" t="s">
        <v>99</v>
      </c>
      <c r="C29" s="26" t="s">
        <v>248</v>
      </c>
      <c r="D29" s="27" t="str">
        <f>"081159830724"</f>
        <v>081159830724</v>
      </c>
      <c r="E29" s="15">
        <v>440</v>
      </c>
      <c r="G29" s="45"/>
    </row>
    <row r="30" spans="1:7" s="44" customFormat="1" ht="13.15" customHeight="1" x14ac:dyDescent="0.25">
      <c r="B30" s="10" t="s">
        <v>142</v>
      </c>
      <c r="C30" s="26" t="s">
        <v>198</v>
      </c>
      <c r="D30" s="27" t="s">
        <v>147</v>
      </c>
      <c r="E30" s="15">
        <v>440</v>
      </c>
      <c r="G30" s="45"/>
    </row>
    <row r="31" spans="1:7" s="44" customFormat="1" ht="13.15" customHeight="1" x14ac:dyDescent="0.25">
      <c r="B31" s="17" t="s">
        <v>116</v>
      </c>
      <c r="C31" s="17" t="s">
        <v>120</v>
      </c>
      <c r="D31" s="18" t="s">
        <v>117</v>
      </c>
      <c r="E31" s="19">
        <v>170</v>
      </c>
      <c r="G31" s="45"/>
    </row>
    <row r="32" spans="1:7" s="44" customFormat="1" ht="13.15" customHeight="1" x14ac:dyDescent="0.25">
      <c r="B32" s="17" t="s">
        <v>127</v>
      </c>
      <c r="C32" s="17" t="s">
        <v>199</v>
      </c>
      <c r="D32" s="18" t="s">
        <v>118</v>
      </c>
      <c r="E32" s="19">
        <v>225</v>
      </c>
      <c r="G32" s="45"/>
    </row>
    <row r="33" spans="1:7" s="44" customFormat="1" ht="13.15" customHeight="1" x14ac:dyDescent="0.25">
      <c r="B33" s="17" t="s">
        <v>128</v>
      </c>
      <c r="C33" s="17" t="s">
        <v>200</v>
      </c>
      <c r="D33" s="18" t="s">
        <v>121</v>
      </c>
      <c r="E33" s="19">
        <v>275</v>
      </c>
      <c r="G33" s="45"/>
    </row>
    <row r="34" spans="1:7" s="44" customFormat="1" ht="13.15" customHeight="1" x14ac:dyDescent="0.25">
      <c r="B34" s="17" t="s">
        <v>125</v>
      </c>
      <c r="C34" s="17" t="s">
        <v>249</v>
      </c>
      <c r="D34" s="18" t="s">
        <v>122</v>
      </c>
      <c r="E34" s="19">
        <v>275</v>
      </c>
      <c r="G34" s="45"/>
    </row>
    <row r="35" spans="1:7" s="44" customFormat="1" ht="13.15" customHeight="1" x14ac:dyDescent="0.25">
      <c r="B35" s="17" t="s">
        <v>126</v>
      </c>
      <c r="C35" s="17" t="s">
        <v>201</v>
      </c>
      <c r="D35" s="18" t="s">
        <v>123</v>
      </c>
      <c r="E35" s="19">
        <v>275</v>
      </c>
      <c r="G35" s="45"/>
    </row>
    <row r="36" spans="1:7" s="44" customFormat="1" ht="13.15" customHeight="1" x14ac:dyDescent="0.25">
      <c r="B36" s="17" t="s">
        <v>119</v>
      </c>
      <c r="C36" s="17" t="s">
        <v>250</v>
      </c>
      <c r="D36" s="18" t="s">
        <v>124</v>
      </c>
      <c r="E36" s="19">
        <v>25</v>
      </c>
      <c r="G36" s="45"/>
    </row>
    <row r="37" spans="1:7" s="44" customFormat="1" ht="13.15" customHeight="1" x14ac:dyDescent="0.25">
      <c r="B37" s="17" t="s">
        <v>93</v>
      </c>
      <c r="C37" s="17" t="s">
        <v>202</v>
      </c>
      <c r="D37" s="21" t="str">
        <f>"081159830670"</f>
        <v>081159830670</v>
      </c>
      <c r="E37" s="19">
        <v>90</v>
      </c>
      <c r="G37" s="45"/>
    </row>
    <row r="38" spans="1:7" s="44" customFormat="1" ht="13.15" customHeight="1" x14ac:dyDescent="0.25">
      <c r="B38" s="17" t="s">
        <v>168</v>
      </c>
      <c r="C38" s="62" t="s">
        <v>253</v>
      </c>
      <c r="D38" s="21" t="s">
        <v>172</v>
      </c>
      <c r="E38" s="19">
        <v>22</v>
      </c>
      <c r="G38" s="45"/>
    </row>
    <row r="39" spans="1:7" s="44" customFormat="1" ht="13.15" customHeight="1" x14ac:dyDescent="0.25">
      <c r="B39" s="17" t="s">
        <v>169</v>
      </c>
      <c r="C39" s="62" t="s">
        <v>254</v>
      </c>
      <c r="D39" s="21" t="s">
        <v>173</v>
      </c>
      <c r="E39" s="19">
        <v>26</v>
      </c>
      <c r="G39" s="45"/>
    </row>
    <row r="40" spans="1:7" s="44" customFormat="1" ht="13.15" customHeight="1" x14ac:dyDescent="0.25">
      <c r="B40" s="17" t="s">
        <v>167</v>
      </c>
      <c r="C40" s="62" t="s">
        <v>255</v>
      </c>
      <c r="D40" s="21" t="s">
        <v>174</v>
      </c>
      <c r="E40" s="19">
        <v>34</v>
      </c>
      <c r="G40" s="45"/>
    </row>
    <row r="41" spans="1:7" s="44" customFormat="1" ht="13.15" customHeight="1" x14ac:dyDescent="0.25">
      <c r="B41" s="17" t="s">
        <v>170</v>
      </c>
      <c r="C41" s="62" t="s">
        <v>251</v>
      </c>
      <c r="D41" s="21" t="s">
        <v>175</v>
      </c>
      <c r="E41" s="19">
        <v>22</v>
      </c>
      <c r="G41" s="45"/>
    </row>
    <row r="42" spans="1:7" s="44" customFormat="1" ht="13.15" customHeight="1" x14ac:dyDescent="0.25">
      <c r="B42" s="17" t="s">
        <v>171</v>
      </c>
      <c r="C42" s="62" t="s">
        <v>252</v>
      </c>
      <c r="D42" s="21" t="s">
        <v>176</v>
      </c>
      <c r="E42" s="19">
        <v>70</v>
      </c>
      <c r="G42" s="45"/>
    </row>
    <row r="43" spans="1:7" s="44" customFormat="1" ht="13.15" customHeight="1" x14ac:dyDescent="0.25">
      <c r="B43" s="17" t="s">
        <v>139</v>
      </c>
      <c r="C43" s="17" t="s">
        <v>203</v>
      </c>
      <c r="D43" s="21" t="s">
        <v>146</v>
      </c>
      <c r="E43" s="19">
        <v>35</v>
      </c>
      <c r="G43" s="45"/>
    </row>
    <row r="44" spans="1:7" s="44" customFormat="1" ht="13.15" customHeight="1" x14ac:dyDescent="0.25">
      <c r="B44" s="17" t="s">
        <v>140</v>
      </c>
      <c r="C44" s="17" t="s">
        <v>204</v>
      </c>
      <c r="D44" s="21" t="s">
        <v>143</v>
      </c>
      <c r="E44" s="19">
        <v>395</v>
      </c>
      <c r="G44" s="45"/>
    </row>
    <row r="45" spans="1:7" s="44" customFormat="1" ht="13.15" customHeight="1" x14ac:dyDescent="0.25">
      <c r="A45" s="46" t="s">
        <v>256</v>
      </c>
      <c r="B45" s="43"/>
      <c r="C45" s="43"/>
      <c r="D45" s="20"/>
      <c r="E45" s="47"/>
      <c r="G45" s="45"/>
    </row>
    <row r="46" spans="1:7" s="44" customFormat="1" ht="13.15" customHeight="1" x14ac:dyDescent="0.25">
      <c r="B46" s="10" t="s">
        <v>165</v>
      </c>
      <c r="C46" s="10" t="s">
        <v>205</v>
      </c>
      <c r="D46" s="28" t="s">
        <v>177</v>
      </c>
      <c r="E46" s="15">
        <v>295</v>
      </c>
      <c r="G46" s="45"/>
    </row>
    <row r="47" spans="1:7" s="44" customFormat="1" ht="13.15" customHeight="1" x14ac:dyDescent="0.25">
      <c r="B47" s="10" t="s">
        <v>166</v>
      </c>
      <c r="C47" s="63" t="s">
        <v>285</v>
      </c>
      <c r="D47" s="28" t="s">
        <v>178</v>
      </c>
      <c r="E47" s="15">
        <v>295</v>
      </c>
      <c r="G47" s="45"/>
    </row>
    <row r="48" spans="1:7" s="44" customFormat="1" ht="13.15" customHeight="1" x14ac:dyDescent="0.25">
      <c r="B48" s="17" t="s">
        <v>179</v>
      </c>
      <c r="C48" s="17" t="s">
        <v>206</v>
      </c>
      <c r="D48" s="21" t="s">
        <v>180</v>
      </c>
      <c r="E48" s="19">
        <v>95</v>
      </c>
      <c r="G48" s="45"/>
    </row>
    <row r="49" spans="1:7" s="44" customFormat="1" ht="13.15" customHeight="1" x14ac:dyDescent="0.25">
      <c r="A49" s="46" t="s">
        <v>207</v>
      </c>
      <c r="B49" s="43"/>
      <c r="C49" s="43"/>
      <c r="D49" s="20"/>
      <c r="E49" s="47"/>
      <c r="G49" s="45"/>
    </row>
    <row r="50" spans="1:7" s="44" customFormat="1" ht="13.15" customHeight="1" x14ac:dyDescent="0.25">
      <c r="B50" s="10" t="s">
        <v>108</v>
      </c>
      <c r="C50" s="10" t="s">
        <v>208</v>
      </c>
      <c r="D50" s="28" t="str">
        <f>"081159830885"</f>
        <v>081159830885</v>
      </c>
      <c r="E50" s="15">
        <v>175</v>
      </c>
      <c r="G50" s="45"/>
    </row>
    <row r="51" spans="1:7" s="44" customFormat="1" ht="13.15" customHeight="1" x14ac:dyDescent="0.25">
      <c r="B51" s="17" t="s">
        <v>109</v>
      </c>
      <c r="C51" s="17" t="s">
        <v>257</v>
      </c>
      <c r="D51" s="21" t="str">
        <f>"081159830892"</f>
        <v>081159830892</v>
      </c>
      <c r="E51" s="19">
        <v>250</v>
      </c>
      <c r="G51" s="45"/>
    </row>
    <row r="52" spans="1:7" s="44" customFormat="1" ht="13.15" customHeight="1" x14ac:dyDescent="0.25">
      <c r="B52" s="17" t="s">
        <v>110</v>
      </c>
      <c r="C52" s="17" t="s">
        <v>209</v>
      </c>
      <c r="D52" s="21" t="str">
        <f>"081159830915"</f>
        <v>081159830915</v>
      </c>
      <c r="E52" s="19">
        <v>250</v>
      </c>
      <c r="G52" s="45"/>
    </row>
    <row r="53" spans="1:7" s="44" customFormat="1" ht="13.15" customHeight="1" x14ac:dyDescent="0.25">
      <c r="B53" s="17" t="s">
        <v>111</v>
      </c>
      <c r="C53" s="17" t="s">
        <v>210</v>
      </c>
      <c r="D53" s="21" t="str">
        <f>"081159830663"</f>
        <v>081159830663</v>
      </c>
      <c r="E53" s="19">
        <v>170</v>
      </c>
      <c r="G53" s="45"/>
    </row>
    <row r="54" spans="1:7" s="44" customFormat="1" ht="13.15" customHeight="1" x14ac:dyDescent="0.25">
      <c r="B54" s="17" t="s">
        <v>112</v>
      </c>
      <c r="C54" s="17" t="s">
        <v>211</v>
      </c>
      <c r="D54" s="21" t="str">
        <f>"081159830908"</f>
        <v>081159830908</v>
      </c>
      <c r="E54" s="19">
        <v>170</v>
      </c>
      <c r="G54" s="45"/>
    </row>
    <row r="55" spans="1:7" s="48" customFormat="1" ht="13.15" customHeight="1" x14ac:dyDescent="0.25">
      <c r="B55" s="17" t="s">
        <v>71</v>
      </c>
      <c r="C55" s="17" t="s">
        <v>212</v>
      </c>
      <c r="D55" s="21" t="str">
        <f>"081159830489"</f>
        <v>081159830489</v>
      </c>
      <c r="E55" s="19">
        <v>300</v>
      </c>
      <c r="G55" s="49"/>
    </row>
    <row r="56" spans="1:7" s="44" customFormat="1" ht="13.15" customHeight="1" x14ac:dyDescent="0.25">
      <c r="B56" s="17" t="s">
        <v>3</v>
      </c>
      <c r="C56" s="17" t="s">
        <v>258</v>
      </c>
      <c r="D56" s="21" t="s">
        <v>33</v>
      </c>
      <c r="E56" s="19">
        <v>50</v>
      </c>
      <c r="G56" s="45"/>
    </row>
    <row r="57" spans="1:7" s="44" customFormat="1" ht="13.15" customHeight="1" x14ac:dyDescent="0.25">
      <c r="B57" s="17" t="s">
        <v>97</v>
      </c>
      <c r="C57" s="17" t="s">
        <v>213</v>
      </c>
      <c r="D57" s="21" t="str">
        <f>"081159830700"</f>
        <v>081159830700</v>
      </c>
      <c r="E57" s="19">
        <v>180</v>
      </c>
      <c r="G57" s="45"/>
    </row>
    <row r="58" spans="1:7" s="44" customFormat="1" ht="13.15" customHeight="1" x14ac:dyDescent="0.25">
      <c r="B58" s="17" t="s">
        <v>101</v>
      </c>
      <c r="C58" s="17" t="s">
        <v>214</v>
      </c>
      <c r="D58" s="18" t="s">
        <v>102</v>
      </c>
      <c r="E58" s="19">
        <v>180</v>
      </c>
      <c r="G58" s="45"/>
    </row>
    <row r="59" spans="1:7" s="44" customFormat="1" ht="13.15" customHeight="1" x14ac:dyDescent="0.25">
      <c r="B59" s="17" t="s">
        <v>151</v>
      </c>
      <c r="C59" s="17" t="s">
        <v>215</v>
      </c>
      <c r="D59" s="21" t="s">
        <v>153</v>
      </c>
      <c r="E59" s="19">
        <v>195</v>
      </c>
      <c r="G59" s="45"/>
    </row>
    <row r="60" spans="1:7" s="44" customFormat="1" ht="13.15" customHeight="1" x14ac:dyDescent="0.25">
      <c r="B60" s="17" t="s">
        <v>152</v>
      </c>
      <c r="C60" s="17" t="s">
        <v>216</v>
      </c>
      <c r="D60" s="21" t="s">
        <v>154</v>
      </c>
      <c r="E60" s="19">
        <v>295</v>
      </c>
      <c r="G60" s="45"/>
    </row>
    <row r="61" spans="1:7" s="44" customFormat="1" ht="13.15" customHeight="1" x14ac:dyDescent="0.25">
      <c r="A61" s="46" t="s">
        <v>217</v>
      </c>
      <c r="D61" s="50"/>
      <c r="E61" s="51"/>
      <c r="G61" s="45"/>
    </row>
    <row r="62" spans="1:7" s="44" customFormat="1" ht="13.15" customHeight="1" x14ac:dyDescent="0.25">
      <c r="A62" s="46"/>
      <c r="B62" s="10" t="s">
        <v>95</v>
      </c>
      <c r="C62" s="10" t="s">
        <v>259</v>
      </c>
      <c r="D62" s="28" t="str">
        <f>"081159830748"</f>
        <v>081159830748</v>
      </c>
      <c r="E62" s="15">
        <v>475</v>
      </c>
      <c r="G62" s="45"/>
    </row>
    <row r="63" spans="1:7" s="44" customFormat="1" ht="13.15" customHeight="1" x14ac:dyDescent="0.25">
      <c r="A63" s="46"/>
      <c r="B63" s="10" t="s">
        <v>96</v>
      </c>
      <c r="C63" s="10" t="s">
        <v>260</v>
      </c>
      <c r="D63" s="28" t="str">
        <f>"081159830755"</f>
        <v>081159830755</v>
      </c>
      <c r="E63" s="15">
        <v>840</v>
      </c>
      <c r="G63" s="45"/>
    </row>
    <row r="64" spans="1:7" s="44" customFormat="1" ht="13.15" customHeight="1" x14ac:dyDescent="0.25">
      <c r="A64" s="46"/>
      <c r="B64" s="10" t="s">
        <v>129</v>
      </c>
      <c r="C64" s="10" t="s">
        <v>218</v>
      </c>
      <c r="D64" s="28" t="s">
        <v>133</v>
      </c>
      <c r="E64" s="15">
        <v>225</v>
      </c>
      <c r="G64" s="45"/>
    </row>
    <row r="65" spans="1:7" s="44" customFormat="1" ht="13.15" customHeight="1" x14ac:dyDescent="0.25">
      <c r="A65" s="46"/>
      <c r="B65" s="10" t="s">
        <v>130</v>
      </c>
      <c r="C65" s="10" t="s">
        <v>219</v>
      </c>
      <c r="D65" s="28" t="s">
        <v>134</v>
      </c>
      <c r="E65" s="15">
        <v>335</v>
      </c>
      <c r="G65" s="45"/>
    </row>
    <row r="66" spans="1:7" s="44" customFormat="1" ht="13.15" customHeight="1" x14ac:dyDescent="0.25">
      <c r="A66" s="46"/>
      <c r="B66" s="10" t="s">
        <v>159</v>
      </c>
      <c r="C66" s="10" t="s">
        <v>261</v>
      </c>
      <c r="D66" s="28" t="s">
        <v>160</v>
      </c>
      <c r="E66" s="15">
        <v>1375</v>
      </c>
      <c r="G66" s="45"/>
    </row>
    <row r="67" spans="1:7" s="44" customFormat="1" ht="13.15" customHeight="1" x14ac:dyDescent="0.25">
      <c r="A67" s="46"/>
      <c r="B67" s="10" t="s">
        <v>157</v>
      </c>
      <c r="C67" s="10" t="s">
        <v>220</v>
      </c>
      <c r="D67" s="28" t="s">
        <v>161</v>
      </c>
      <c r="E67" s="15">
        <v>225</v>
      </c>
      <c r="G67" s="45"/>
    </row>
    <row r="68" spans="1:7" s="44" customFormat="1" ht="13.15" customHeight="1" x14ac:dyDescent="0.25">
      <c r="A68" s="46"/>
      <c r="B68" s="10" t="s">
        <v>158</v>
      </c>
      <c r="C68" s="10" t="s">
        <v>221</v>
      </c>
      <c r="D68" s="28" t="s">
        <v>162</v>
      </c>
      <c r="E68" s="15">
        <v>335</v>
      </c>
      <c r="G68" s="45"/>
    </row>
    <row r="69" spans="1:7" s="48" customFormat="1" ht="13.15" customHeight="1" x14ac:dyDescent="0.25">
      <c r="B69" s="17" t="s">
        <v>6</v>
      </c>
      <c r="C69" s="22" t="s">
        <v>222</v>
      </c>
      <c r="D69" s="52" t="s">
        <v>31</v>
      </c>
      <c r="E69" s="19">
        <v>650</v>
      </c>
      <c r="G69" s="49"/>
    </row>
    <row r="70" spans="1:7" s="48" customFormat="1" ht="13.15" customHeight="1" x14ac:dyDescent="0.25">
      <c r="B70" s="17" t="s">
        <v>13</v>
      </c>
      <c r="C70" s="22" t="s">
        <v>223</v>
      </c>
      <c r="D70" s="53" t="s">
        <v>36</v>
      </c>
      <c r="E70" s="19">
        <v>795</v>
      </c>
      <c r="G70" s="49"/>
    </row>
    <row r="71" spans="1:7" s="48" customFormat="1" ht="13.15" customHeight="1" x14ac:dyDescent="0.25">
      <c r="B71" s="17" t="s">
        <v>14</v>
      </c>
      <c r="C71" s="17" t="s">
        <v>262</v>
      </c>
      <c r="D71" s="53" t="s">
        <v>35</v>
      </c>
      <c r="E71" s="19">
        <v>395</v>
      </c>
      <c r="G71" s="49"/>
    </row>
    <row r="72" spans="1:7" s="44" customFormat="1" ht="13.15" customHeight="1" x14ac:dyDescent="0.25">
      <c r="A72" s="46" t="s">
        <v>224</v>
      </c>
      <c r="D72" s="54"/>
      <c r="E72" s="51"/>
      <c r="G72" s="45"/>
    </row>
    <row r="73" spans="1:7" s="38" customFormat="1" ht="13.15" customHeight="1" x14ac:dyDescent="0.25">
      <c r="B73" s="10" t="s">
        <v>67</v>
      </c>
      <c r="C73" s="10" t="s">
        <v>263</v>
      </c>
      <c r="D73" s="28" t="s">
        <v>69</v>
      </c>
      <c r="E73" s="15">
        <v>200</v>
      </c>
      <c r="G73" s="39"/>
    </row>
    <row r="74" spans="1:7" s="38" customFormat="1" ht="13.15" customHeight="1" x14ac:dyDescent="0.25">
      <c r="B74" s="10" t="s">
        <v>98</v>
      </c>
      <c r="C74" s="10" t="s">
        <v>264</v>
      </c>
      <c r="D74" s="28" t="str">
        <f>"081159830786"</f>
        <v>081159830786</v>
      </c>
      <c r="E74" s="15">
        <v>260</v>
      </c>
      <c r="G74" s="39"/>
    </row>
    <row r="75" spans="1:7" s="38" customFormat="1" ht="13.15" customHeight="1" x14ac:dyDescent="0.25">
      <c r="B75" s="17" t="s">
        <v>68</v>
      </c>
      <c r="C75" s="17" t="s">
        <v>225</v>
      </c>
      <c r="D75" s="21" t="s">
        <v>70</v>
      </c>
      <c r="E75" s="19">
        <v>90</v>
      </c>
      <c r="G75" s="39"/>
    </row>
    <row r="76" spans="1:7" s="44" customFormat="1" ht="13.15" customHeight="1" x14ac:dyDescent="0.25">
      <c r="A76" s="46" t="s">
        <v>226</v>
      </c>
      <c r="D76" s="54"/>
      <c r="E76" s="51"/>
      <c r="G76" s="45"/>
    </row>
    <row r="77" spans="1:7" s="44" customFormat="1" ht="13.15" customHeight="1" x14ac:dyDescent="0.25">
      <c r="B77" s="10" t="s">
        <v>72</v>
      </c>
      <c r="C77" s="10" t="s">
        <v>227</v>
      </c>
      <c r="D77" s="28" t="s">
        <v>74</v>
      </c>
      <c r="E77" s="15">
        <v>1300</v>
      </c>
      <c r="G77" s="45"/>
    </row>
    <row r="78" spans="1:7" s="44" customFormat="1" ht="13.15" customHeight="1" x14ac:dyDescent="0.25">
      <c r="B78" s="17" t="s">
        <v>84</v>
      </c>
      <c r="C78" s="17" t="s">
        <v>228</v>
      </c>
      <c r="D78" s="21" t="str">
        <f>"081159830632"</f>
        <v>081159830632</v>
      </c>
      <c r="E78" s="19">
        <v>1700</v>
      </c>
      <c r="G78" s="45"/>
    </row>
    <row r="79" spans="1:7" s="44" customFormat="1" ht="24.75" customHeight="1" x14ac:dyDescent="0.25">
      <c r="B79" s="17" t="s">
        <v>163</v>
      </c>
      <c r="C79" s="60" t="s">
        <v>229</v>
      </c>
      <c r="D79" s="61" t="s">
        <v>164</v>
      </c>
      <c r="E79" s="19">
        <v>1595</v>
      </c>
      <c r="G79" s="45"/>
    </row>
    <row r="80" spans="1:7" s="44" customFormat="1" ht="13.15" customHeight="1" x14ac:dyDescent="0.25">
      <c r="B80" s="17" t="s">
        <v>137</v>
      </c>
      <c r="C80" s="17" t="s">
        <v>230</v>
      </c>
      <c r="D80" s="21" t="s">
        <v>145</v>
      </c>
      <c r="E80" s="19">
        <v>975</v>
      </c>
      <c r="G80" s="45"/>
    </row>
    <row r="81" spans="1:7" s="44" customFormat="1" ht="13.15" customHeight="1" x14ac:dyDescent="0.25">
      <c r="B81" s="17" t="s">
        <v>138</v>
      </c>
      <c r="C81" s="17" t="s">
        <v>231</v>
      </c>
      <c r="D81" s="21" t="s">
        <v>148</v>
      </c>
      <c r="E81" s="19">
        <v>895</v>
      </c>
      <c r="G81" s="45"/>
    </row>
    <row r="82" spans="1:7" s="44" customFormat="1" ht="13.15" customHeight="1" x14ac:dyDescent="0.25">
      <c r="B82" s="17" t="s">
        <v>0</v>
      </c>
      <c r="C82" s="17" t="s">
        <v>155</v>
      </c>
      <c r="D82" s="18" t="s">
        <v>34</v>
      </c>
      <c r="E82" s="19">
        <v>200</v>
      </c>
      <c r="G82" s="45"/>
    </row>
    <row r="83" spans="1:7" s="48" customFormat="1" ht="13.15" customHeight="1" x14ac:dyDescent="0.25">
      <c r="B83" s="17" t="s">
        <v>63</v>
      </c>
      <c r="C83" s="17" t="s">
        <v>232</v>
      </c>
      <c r="D83" s="18" t="s">
        <v>64</v>
      </c>
      <c r="E83" s="19">
        <v>385</v>
      </c>
      <c r="G83" s="49"/>
    </row>
    <row r="84" spans="1:7" s="48" customFormat="1" ht="67.150000000000006" customHeight="1" x14ac:dyDescent="0.25">
      <c r="A84" s="55"/>
      <c r="D84" s="56"/>
      <c r="E84" s="57"/>
      <c r="G84" s="49"/>
    </row>
    <row r="85" spans="1:7" s="48" customFormat="1" ht="14.25" customHeight="1" x14ac:dyDescent="0.25">
      <c r="A85" s="58"/>
      <c r="B85" s="10" t="s">
        <v>21</v>
      </c>
      <c r="C85" s="26" t="s">
        <v>265</v>
      </c>
      <c r="D85" s="59" t="s">
        <v>41</v>
      </c>
      <c r="E85" s="15">
        <v>675</v>
      </c>
      <c r="G85" s="49"/>
    </row>
    <row r="86" spans="1:7" s="48" customFormat="1" ht="22.5" x14ac:dyDescent="0.25">
      <c r="A86" s="58"/>
      <c r="B86" s="17" t="s">
        <v>105</v>
      </c>
      <c r="C86" s="26" t="s">
        <v>266</v>
      </c>
      <c r="D86" s="53" t="str">
        <f>"081159830816"</f>
        <v>081159830816</v>
      </c>
      <c r="E86" s="19">
        <v>795</v>
      </c>
      <c r="G86" s="49"/>
    </row>
    <row r="87" spans="1:7" s="48" customFormat="1" x14ac:dyDescent="0.25">
      <c r="A87" s="58"/>
      <c r="B87" s="17" t="s">
        <v>103</v>
      </c>
      <c r="C87" s="17" t="s">
        <v>267</v>
      </c>
      <c r="D87" s="52" t="str">
        <f>"081159830823"</f>
        <v>081159830823</v>
      </c>
      <c r="E87" s="19">
        <v>2350</v>
      </c>
      <c r="G87" s="49"/>
    </row>
    <row r="88" spans="1:7" s="48" customFormat="1" x14ac:dyDescent="0.25">
      <c r="A88" s="58"/>
      <c r="B88" s="17" t="s">
        <v>141</v>
      </c>
      <c r="C88" s="17" t="s">
        <v>268</v>
      </c>
      <c r="D88" s="53" t="s">
        <v>144</v>
      </c>
      <c r="E88" s="19">
        <v>3795</v>
      </c>
      <c r="G88" s="49"/>
    </row>
    <row r="89" spans="1:7" s="48" customFormat="1" x14ac:dyDescent="0.25">
      <c r="A89" s="58"/>
      <c r="B89" s="17" t="s">
        <v>16</v>
      </c>
      <c r="C89" s="17" t="s">
        <v>233</v>
      </c>
      <c r="D89" s="53" t="s">
        <v>37</v>
      </c>
      <c r="E89" s="19">
        <v>260</v>
      </c>
      <c r="G89" s="49"/>
    </row>
    <row r="90" spans="1:7" s="48" customFormat="1" x14ac:dyDescent="0.25">
      <c r="A90" s="58"/>
      <c r="B90" s="17" t="s">
        <v>8</v>
      </c>
      <c r="C90" s="17" t="s">
        <v>269</v>
      </c>
      <c r="D90" s="53" t="s">
        <v>40</v>
      </c>
      <c r="E90" s="19">
        <v>135</v>
      </c>
      <c r="G90" s="49"/>
    </row>
    <row r="91" spans="1:7" s="48" customFormat="1" x14ac:dyDescent="0.25">
      <c r="A91" s="58"/>
      <c r="B91" s="17" t="s">
        <v>15</v>
      </c>
      <c r="C91" s="17" t="s">
        <v>234</v>
      </c>
      <c r="D91" s="53" t="s">
        <v>39</v>
      </c>
      <c r="E91" s="19">
        <v>125</v>
      </c>
      <c r="G91" s="49"/>
    </row>
    <row r="92" spans="1:7" s="48" customFormat="1" x14ac:dyDescent="0.25">
      <c r="A92" s="58"/>
      <c r="B92" s="17" t="s">
        <v>18</v>
      </c>
      <c r="C92" s="17" t="s">
        <v>104</v>
      </c>
      <c r="D92" s="53" t="s">
        <v>38</v>
      </c>
      <c r="E92" s="19">
        <v>595</v>
      </c>
      <c r="G92" s="49"/>
    </row>
    <row r="93" spans="1:7" s="48" customFormat="1" x14ac:dyDescent="0.25">
      <c r="B93" s="17" t="s">
        <v>42</v>
      </c>
      <c r="C93" s="17" t="s">
        <v>43</v>
      </c>
      <c r="D93" s="53" t="s">
        <v>47</v>
      </c>
      <c r="E93" s="40" t="s">
        <v>284</v>
      </c>
      <c r="G93" s="49"/>
    </row>
    <row r="94" spans="1:7" s="48" customFormat="1" x14ac:dyDescent="0.25">
      <c r="B94" s="17" t="s">
        <v>44</v>
      </c>
      <c r="C94" s="17" t="s">
        <v>235</v>
      </c>
      <c r="D94" s="53" t="s">
        <v>48</v>
      </c>
      <c r="E94" s="40" t="s">
        <v>284</v>
      </c>
      <c r="G94" s="49"/>
    </row>
    <row r="95" spans="1:7" s="48" customFormat="1" x14ac:dyDescent="0.25">
      <c r="B95" s="17" t="s">
        <v>45</v>
      </c>
      <c r="C95" s="17" t="s">
        <v>270</v>
      </c>
      <c r="D95" s="53" t="s">
        <v>49</v>
      </c>
      <c r="E95" s="40" t="s">
        <v>284</v>
      </c>
      <c r="G95" s="49"/>
    </row>
    <row r="96" spans="1:7" s="48" customFormat="1" x14ac:dyDescent="0.25">
      <c r="B96" s="17" t="s">
        <v>46</v>
      </c>
      <c r="C96" s="17" t="s">
        <v>236</v>
      </c>
      <c r="D96" s="53" t="s">
        <v>50</v>
      </c>
      <c r="E96" s="40" t="s">
        <v>284</v>
      </c>
      <c r="G96" s="49"/>
    </row>
    <row r="97" spans="1:7" s="48" customFormat="1" x14ac:dyDescent="0.25">
      <c r="B97" s="17" t="s">
        <v>52</v>
      </c>
      <c r="C97" s="17" t="s">
        <v>271</v>
      </c>
      <c r="D97" s="53" t="s">
        <v>51</v>
      </c>
      <c r="E97" s="40" t="s">
        <v>284</v>
      </c>
      <c r="G97" s="49"/>
    </row>
    <row r="98" spans="1:7" s="16" customFormat="1" ht="14.25" customHeight="1" x14ac:dyDescent="0.25">
      <c r="A98" s="11" t="s">
        <v>237</v>
      </c>
      <c r="D98" s="25"/>
      <c r="E98" s="24"/>
      <c r="G98" s="31"/>
    </row>
    <row r="99" spans="1:7" s="16" customFormat="1" ht="14.25" customHeight="1" x14ac:dyDescent="0.25">
      <c r="A99" s="11"/>
      <c r="B99" s="10" t="s">
        <v>113</v>
      </c>
      <c r="C99" s="26" t="s">
        <v>114</v>
      </c>
      <c r="D99" s="41" t="s">
        <v>115</v>
      </c>
      <c r="E99" s="42">
        <v>250</v>
      </c>
      <c r="G99" s="31"/>
    </row>
    <row r="100" spans="1:7" s="16" customFormat="1" x14ac:dyDescent="0.25">
      <c r="A100" s="13"/>
      <c r="B100" s="17" t="s">
        <v>76</v>
      </c>
      <c r="C100" s="17" t="s">
        <v>272</v>
      </c>
      <c r="D100" s="12" t="str">
        <f>"081159830526"</f>
        <v>081159830526</v>
      </c>
      <c r="E100" s="19">
        <v>75</v>
      </c>
      <c r="G100" s="31"/>
    </row>
    <row r="101" spans="1:7" s="16" customFormat="1" x14ac:dyDescent="0.25">
      <c r="B101" s="17" t="s">
        <v>77</v>
      </c>
      <c r="C101" s="17" t="s">
        <v>274</v>
      </c>
      <c r="D101" s="12" t="str">
        <f>"081159830533"</f>
        <v>081159830533</v>
      </c>
      <c r="E101" s="19">
        <v>33</v>
      </c>
      <c r="G101" s="31"/>
    </row>
    <row r="102" spans="1:7" s="16" customFormat="1" x14ac:dyDescent="0.25">
      <c r="B102" s="17" t="s">
        <v>149</v>
      </c>
      <c r="C102" s="17" t="s">
        <v>273</v>
      </c>
      <c r="D102" s="12" t="s">
        <v>156</v>
      </c>
      <c r="E102" s="19">
        <v>95</v>
      </c>
      <c r="G102" s="31"/>
    </row>
    <row r="103" spans="1:7" s="16" customFormat="1" x14ac:dyDescent="0.25">
      <c r="B103" s="17" t="s">
        <v>79</v>
      </c>
      <c r="C103" s="17" t="s">
        <v>275</v>
      </c>
      <c r="D103" s="12" t="str">
        <f>"081159830557"</f>
        <v>081159830557</v>
      </c>
      <c r="E103" s="19">
        <v>65</v>
      </c>
      <c r="G103" s="31"/>
    </row>
    <row r="104" spans="1:7" s="16" customFormat="1" x14ac:dyDescent="0.25">
      <c r="B104" s="17" t="s">
        <v>150</v>
      </c>
      <c r="C104" s="17" t="s">
        <v>276</v>
      </c>
      <c r="D104" s="12" t="str">
        <f>"081159830564"</f>
        <v>081159830564</v>
      </c>
      <c r="E104" s="19">
        <v>28</v>
      </c>
      <c r="G104" s="31"/>
    </row>
    <row r="105" spans="1:7" s="16" customFormat="1" x14ac:dyDescent="0.25">
      <c r="B105" s="17" t="s">
        <v>80</v>
      </c>
      <c r="C105" s="17" t="s">
        <v>277</v>
      </c>
      <c r="D105" s="25" t="str">
        <f>"081159830571"</f>
        <v>081159830571</v>
      </c>
      <c r="E105" s="19">
        <v>44</v>
      </c>
      <c r="G105" s="31"/>
    </row>
    <row r="106" spans="1:7" s="16" customFormat="1" x14ac:dyDescent="0.25">
      <c r="B106" s="17" t="s">
        <v>81</v>
      </c>
      <c r="C106" s="17" t="s">
        <v>278</v>
      </c>
      <c r="D106" s="12" t="str">
        <f>"081159830601"</f>
        <v>081159830601</v>
      </c>
      <c r="E106" s="19">
        <v>30</v>
      </c>
      <c r="G106" s="31"/>
    </row>
    <row r="107" spans="1:7" s="16" customFormat="1" x14ac:dyDescent="0.25">
      <c r="B107" s="17" t="s">
        <v>53</v>
      </c>
      <c r="C107" s="17" t="s">
        <v>279</v>
      </c>
      <c r="D107" s="12" t="s">
        <v>59</v>
      </c>
      <c r="E107" s="19">
        <v>145</v>
      </c>
      <c r="G107" s="31"/>
    </row>
    <row r="108" spans="1:7" s="16" customFormat="1" x14ac:dyDescent="0.25">
      <c r="B108" s="17" t="s">
        <v>54</v>
      </c>
      <c r="C108" s="17" t="s">
        <v>280</v>
      </c>
      <c r="D108" s="12" t="s">
        <v>60</v>
      </c>
      <c r="E108" s="19">
        <v>48</v>
      </c>
      <c r="G108" s="31"/>
    </row>
    <row r="109" spans="1:7" s="16" customFormat="1" x14ac:dyDescent="0.25">
      <c r="B109" s="17" t="s">
        <v>78</v>
      </c>
      <c r="C109" s="17" t="s">
        <v>281</v>
      </c>
      <c r="D109" s="12" t="str">
        <f>"081159830595"</f>
        <v>081159830595</v>
      </c>
      <c r="E109" s="19">
        <v>48</v>
      </c>
      <c r="G109" s="31"/>
    </row>
    <row r="110" spans="1:7" s="16" customFormat="1" x14ac:dyDescent="0.25">
      <c r="B110" s="17" t="s">
        <v>55</v>
      </c>
      <c r="C110" s="17" t="s">
        <v>282</v>
      </c>
      <c r="D110" s="12" t="s">
        <v>58</v>
      </c>
      <c r="E110" s="19">
        <v>105</v>
      </c>
      <c r="G110" s="31"/>
    </row>
    <row r="111" spans="1:7" s="38" customFormat="1" ht="13.15" customHeight="1" x14ac:dyDescent="0.25">
      <c r="A111" s="37"/>
      <c r="B111" s="17" t="s">
        <v>100</v>
      </c>
      <c r="C111" s="22" t="s">
        <v>283</v>
      </c>
      <c r="D111" s="7" t="s">
        <v>89</v>
      </c>
      <c r="E111" s="23">
        <v>95</v>
      </c>
      <c r="G111" s="39"/>
    </row>
    <row r="112" spans="1:7" s="38" customFormat="1" ht="13.15" customHeight="1" x14ac:dyDescent="0.25">
      <c r="A112" s="37"/>
      <c r="G112" s="39"/>
    </row>
  </sheetData>
  <phoneticPr fontId="1" type="noConversion"/>
  <pageMargins left="0.55118110236220474" right="0.55118110236220474" top="0.31496062992125984" bottom="0.31496062992125984" header="0.19685039370078741" footer="3.937007874015748E-2"/>
  <pageSetup paperSize="9" orientation="portrait" r:id="rId1"/>
  <headerFooter>
    <oddFooter>&amp;C&amp;8Digital Yacht Deutschland - TEL +49 (0) 69 222 224 615 - www.digitalyacht.de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UVP EU Prices 2022 DY</vt:lpstr>
      <vt:lpstr>'UVP EU Prices 2022 DY'!Druckbereich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Heyes</dc:creator>
  <cp:lastModifiedBy>49157</cp:lastModifiedBy>
  <cp:lastPrinted>2021-12-08T09:28:59Z</cp:lastPrinted>
  <dcterms:created xsi:type="dcterms:W3CDTF">2009-10-26T08:36:45Z</dcterms:created>
  <dcterms:modified xsi:type="dcterms:W3CDTF">2021-12-20T16:20:42Z</dcterms:modified>
</cp:coreProperties>
</file>